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20" windowHeight="11020" activeTab="1"/>
  </bookViews>
  <sheets>
    <sheet name="Мектеп директор" sheetId="1" r:id="rId1"/>
    <sheet name="11 сынып мектеп бітірушілер" sheetId="2" r:id="rId2"/>
    <sheet name="9 сынып мектеп бітірушілерЛист3" sheetId="3" r:id="rId3"/>
  </sheets>
  <calcPr calcId="124519"/>
</workbook>
</file>

<file path=xl/calcChain.xml><?xml version="1.0" encoding="utf-8"?>
<calcChain xmlns="http://schemas.openxmlformats.org/spreadsheetml/2006/main">
  <c r="C6" i="2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</calcChain>
</file>

<file path=xl/sharedStrings.xml><?xml version="1.0" encoding="utf-8"?>
<sst xmlns="http://schemas.openxmlformats.org/spreadsheetml/2006/main" count="923" uniqueCount="314">
  <si>
    <t>№</t>
  </si>
  <si>
    <t>Мектеп атауы</t>
  </si>
  <si>
    <t>Аудан</t>
  </si>
  <si>
    <t>Бітіруші саны</t>
  </si>
  <si>
    <t>Мектеп директорының аты-жөні</t>
  </si>
  <si>
    <t>Мектептің электронды поштасы</t>
  </si>
  <si>
    <t>Байланыс телефоны</t>
  </si>
  <si>
    <t>Мектеп директоры туралы</t>
  </si>
  <si>
    <t>Мектебі</t>
  </si>
  <si>
    <t>ЖСН</t>
  </si>
  <si>
    <t>Т.А.Ә</t>
  </si>
  <si>
    <t>телефон</t>
  </si>
  <si>
    <t>Мекен-жайы</t>
  </si>
  <si>
    <t>Таңдау пәні</t>
  </si>
  <si>
    <t>Әлеуметтік жағдайы</t>
  </si>
  <si>
    <t>Үздік аттестат</t>
  </si>
  <si>
    <t>Орташа балл</t>
  </si>
  <si>
    <t xml:space="preserve">11-сынып бітірушілері туралы </t>
  </si>
  <si>
    <t xml:space="preserve">          11 сынып</t>
  </si>
  <si>
    <t xml:space="preserve">       9 сынып</t>
  </si>
  <si>
    <t xml:space="preserve">9-сынып бітірушілері туралы </t>
  </si>
  <si>
    <t xml:space="preserve">орташа </t>
  </si>
  <si>
    <t>жақсы</t>
  </si>
  <si>
    <t>Таңдаған ЖОО</t>
  </si>
  <si>
    <t>мамандығы</t>
  </si>
  <si>
    <t>Таңдаған ТИПО</t>
  </si>
  <si>
    <t>мамандындығы</t>
  </si>
  <si>
    <t>оқуға бармайтындар</t>
  </si>
  <si>
    <t>Үздік аттестатқа үміткер</t>
  </si>
  <si>
    <t>Жалпы 9 сынып бітіруші түлектердің саны</t>
  </si>
  <si>
    <t>оқуын мектепте  жалғастыратындар</t>
  </si>
  <si>
    <t>таңдаған тілі</t>
  </si>
  <si>
    <t xml:space="preserve">қазақ </t>
  </si>
  <si>
    <t>орташа</t>
  </si>
  <si>
    <t>жалғастырады</t>
  </si>
  <si>
    <t>жоқ</t>
  </si>
  <si>
    <t>бармайды</t>
  </si>
  <si>
    <t>Барлығы:</t>
  </si>
  <si>
    <t>"№37 Р.Қошқарбаев  атындағы жалпы орта мектебі"КММ</t>
  </si>
  <si>
    <t>Келес ауданы</t>
  </si>
  <si>
    <t>Ашеев Нурлан Алшинбекович</t>
  </si>
  <si>
    <t>m91-gorkiy@mail,ru</t>
  </si>
  <si>
    <t>"№37 Р.Қошқарбаев атындағы жалпы орта мектебі"КММ</t>
  </si>
  <si>
    <t>Ынтымақ ауылы</t>
  </si>
  <si>
    <t>Ағабек Еркінай Абайқызы</t>
  </si>
  <si>
    <t>Ынтымақ ауылы Бейбітшілік №121 ү</t>
  </si>
  <si>
    <t>ағылшын/география</t>
  </si>
  <si>
    <t>Адилбек Мадина Жолдасбекқызы</t>
  </si>
  <si>
    <t>Ынтымақ ауылы Бейбітшілік №100 ү</t>
  </si>
  <si>
    <t>Арашбай Жібек Учкунқызы</t>
  </si>
  <si>
    <t>Ынтымақ ауылы,Бейбітшілік №81 ү</t>
  </si>
  <si>
    <t>математика/физика</t>
  </si>
  <si>
    <t>Арыстан Аяулым Абдіразаққызы</t>
  </si>
  <si>
    <t>Ынтымақ ауылы,Бейбітшілік №17 ү</t>
  </si>
  <si>
    <t>биология/химия</t>
  </si>
  <si>
    <t>Болта Ерсұлтан Жеңісбекұлы</t>
  </si>
  <si>
    <t>Ынтымақ ауылы,Бейбітшілік №130 ү</t>
  </si>
  <si>
    <t>Жақсылық Аружан Мааратқызы</t>
  </si>
  <si>
    <t>Ильяс Ұлдана Акниет қызы</t>
  </si>
  <si>
    <t>Қабылбек Арыслан Нурланулы</t>
  </si>
  <si>
    <t>8778 994 74 55</t>
  </si>
  <si>
    <t>8705 613 12 25</t>
  </si>
  <si>
    <t>Ынтымақ ауылы,Бейбітшілік көшесі</t>
  </si>
  <si>
    <t>физика</t>
  </si>
  <si>
    <t>Химия- биология</t>
  </si>
  <si>
    <t>Каратай Дастан Ганиулы</t>
  </si>
  <si>
    <t>Кудайберген Қасымхан Жансерикұлы</t>
  </si>
  <si>
    <t>8705 376 17 64</t>
  </si>
  <si>
    <t>8775 533 99 06</t>
  </si>
  <si>
    <t>8705 398 28 15</t>
  </si>
  <si>
    <t>8776 850 01 06</t>
  </si>
  <si>
    <t>8776 850 06 31</t>
  </si>
  <si>
    <t>8771 658 75 14</t>
  </si>
  <si>
    <t>Кулбайева Гулжаухар Косимбековна</t>
  </si>
  <si>
    <t>Ынтымақ ауылы,Бейбітшілік көшесі №3 ү</t>
  </si>
  <si>
    <t>Ынтымақ ауылы,Достық №113 ү</t>
  </si>
  <si>
    <t>Ынтымақ ауылы,Достық №8 ү</t>
  </si>
  <si>
    <t>Сапаралиева Жасмина Ералиқизи</t>
  </si>
  <si>
    <t>Ынтымақ ауылы,Бейбітшілік көшесі №63 ү</t>
  </si>
  <si>
    <t>Сарсенбек Жумагул Еркинқызы</t>
  </si>
  <si>
    <t>Ынтымақ ауылы,Бейбітшілік көшесі №11 ү</t>
  </si>
  <si>
    <t>Қазақ тілі/ әдебиет</t>
  </si>
  <si>
    <t>Тұрсын Ерасыл Ерзақүлы</t>
  </si>
  <si>
    <t>Шер Асия Қалмұратқызы</t>
  </si>
  <si>
    <t>Шығармашылық</t>
  </si>
  <si>
    <t>8778 568 36 60</t>
  </si>
  <si>
    <t>8775 136 61 94</t>
  </si>
  <si>
    <t>8747 633 79 06</t>
  </si>
  <si>
    <t>8708 183 37 40</t>
  </si>
  <si>
    <t>8705 398 76 05</t>
  </si>
  <si>
    <t>Алимхан Назерке Сейтханқызы</t>
  </si>
  <si>
    <t>орыс тілі/ әдебиеті</t>
  </si>
  <si>
    <t>Алшынбек Нұрбол Ерболұлы</t>
  </si>
  <si>
    <t>Ынтымақ ауылы,Достық №178 ү</t>
  </si>
  <si>
    <t>Беккул Арайлым Мухиддинқызы</t>
  </si>
  <si>
    <t>Ынтымақ ауылы,Достық №143 ү</t>
  </si>
  <si>
    <t>математика/информатика</t>
  </si>
  <si>
    <t>Бекқұл Бекасыл Талғатұлы</t>
  </si>
  <si>
    <t>Ынтымақ ауылы,Достық №163 ү</t>
  </si>
  <si>
    <t>химия /биология</t>
  </si>
  <si>
    <t>Бектас Мерейлім Бақтибекқызы</t>
  </si>
  <si>
    <t>Ынтымақ ауылы,Достық №128 ү</t>
  </si>
  <si>
    <t>8705 413 53 26</t>
  </si>
  <si>
    <t>Джалғас Данияр Ағалиұлы</t>
  </si>
  <si>
    <t>8705 609 73 71</t>
  </si>
  <si>
    <t>Джанатхан Сапаргул Серикқызы</t>
  </si>
  <si>
    <t>Ынтымақ ауылы,Достық №89 ү</t>
  </si>
  <si>
    <t>8705 358 06 19</t>
  </si>
  <si>
    <t>Есиркеп Асылжан Зияаудинұлы</t>
  </si>
  <si>
    <t>8778 942 22 96</t>
  </si>
  <si>
    <t>Ынтымақ ауылы,Достық көшесі</t>
  </si>
  <si>
    <t xml:space="preserve">Журсин Жарқынбек Алжаппапұлы </t>
  </si>
  <si>
    <t>8776 329 86 76</t>
  </si>
  <si>
    <t xml:space="preserve">Иман Жасұлан Жанабайұлы </t>
  </si>
  <si>
    <t>8778 949 05 04</t>
  </si>
  <si>
    <t>Ынтымақ ауылы,Бейбітшілік көшесі №24 ү</t>
  </si>
  <si>
    <t>Калилила Жансая Ералиқызы</t>
  </si>
  <si>
    <t>8776 301 09 73</t>
  </si>
  <si>
    <t xml:space="preserve">Карибек Алина Айбекқызы </t>
  </si>
  <si>
    <t>8705 509 02 64</t>
  </si>
  <si>
    <t>Кучкар Аяжан Сансызбайқызы</t>
  </si>
  <si>
    <t>8775 089 78 04</t>
  </si>
  <si>
    <t>8771 321 86 72</t>
  </si>
  <si>
    <t>8771 897 79 34</t>
  </si>
  <si>
    <t>Кыдырбай Мейрамбек Болатұлы</t>
  </si>
  <si>
    <t>Оринов Азамат Алшанбек угли</t>
  </si>
  <si>
    <t>Есенгелді Айман Турганбекқызы</t>
  </si>
  <si>
    <t>Тағайбек Аяулым Абдикалыкқызы</t>
  </si>
  <si>
    <t>Шыныбек Жансауле Мейрбекқызы</t>
  </si>
  <si>
    <t>Ынтымақ ауылы,Достық көшесі №152</t>
  </si>
  <si>
    <t>Ынтымақ ауылы,Бейбітшілік көшесі №5 ү</t>
  </si>
  <si>
    <t>8705 680 05 72</t>
  </si>
  <si>
    <t xml:space="preserve">8705 454 93 65 </t>
  </si>
  <si>
    <t>8778 286 33 15</t>
  </si>
  <si>
    <t>8705 904 88 35</t>
  </si>
  <si>
    <t>ағылшын/дүние жүзі тарих</t>
  </si>
  <si>
    <t>8775 228 03 01</t>
  </si>
  <si>
    <t>8778 301 17 84</t>
  </si>
  <si>
    <t>8705 456 40 29</t>
  </si>
  <si>
    <t>8776 329 56 52</t>
  </si>
  <si>
    <t>8707 835 34 84</t>
  </si>
  <si>
    <t>8777 035 77 47</t>
  </si>
  <si>
    <t>060413600233</t>
  </si>
  <si>
    <t>Ж. Ташенов атындағы университит</t>
  </si>
  <si>
    <t xml:space="preserve">бастауыш </t>
  </si>
  <si>
    <t>Букетов атындағы университет</t>
  </si>
  <si>
    <t>орыстілі пән мұғалімі</t>
  </si>
  <si>
    <t>Шымкент университеті</t>
  </si>
  <si>
    <t xml:space="preserve">ағылшын пән </t>
  </si>
  <si>
    <t>ХТМУ</t>
  </si>
  <si>
    <t>аудармашы</t>
  </si>
  <si>
    <t xml:space="preserve">Абай атындағы қазақ ұлттық педагогикалық </t>
  </si>
  <si>
    <t xml:space="preserve">физика информатика </t>
  </si>
  <si>
    <t>Ө. Жәнібек атындағы ОҚПУ</t>
  </si>
  <si>
    <t>сызу пәні мұғалімі</t>
  </si>
  <si>
    <t>Мирас университеті</t>
  </si>
  <si>
    <t>дене шынықтыру</t>
  </si>
  <si>
    <t>М. Әуезов атындағы ОҚУ</t>
  </si>
  <si>
    <t>фармацефт</t>
  </si>
  <si>
    <t>ЕНУ</t>
  </si>
  <si>
    <t>физика пән</t>
  </si>
  <si>
    <t>туризм басқармасы</t>
  </si>
  <si>
    <t>ақпараттық жүйе</t>
  </si>
  <si>
    <t>Рахимов Рауан Босинбекуғли</t>
  </si>
  <si>
    <t>жылу энергетика</t>
  </si>
  <si>
    <t>Болашақ жоғары мед колледж</t>
  </si>
  <si>
    <t>фельдшер</t>
  </si>
  <si>
    <t>Алматы колледж</t>
  </si>
  <si>
    <t>дизайнер</t>
  </si>
  <si>
    <t>математика пән</t>
  </si>
  <si>
    <t>Балқаш мед колледж</t>
  </si>
  <si>
    <t>мейірбике ісі</t>
  </si>
  <si>
    <t>Отырар колледж</t>
  </si>
  <si>
    <t>Айти маманы</t>
  </si>
  <si>
    <t>ОҚ көпсалалы колледжі</t>
  </si>
  <si>
    <t>ОАИУ</t>
  </si>
  <si>
    <t>Шымкент политех колледж</t>
  </si>
  <si>
    <t>электрик</t>
  </si>
  <si>
    <t>Шымкент под колледж</t>
  </si>
  <si>
    <t>бастауыш мұғалім</t>
  </si>
  <si>
    <t>Айти</t>
  </si>
  <si>
    <t>Турсынбай Диас Бегжаналиұлы</t>
  </si>
  <si>
    <t>Авимед көпсалалы колледж</t>
  </si>
  <si>
    <t xml:space="preserve">Бастауыш </t>
  </si>
  <si>
    <t>ветеринария</t>
  </si>
  <si>
    <t>Авицина колледж</t>
  </si>
  <si>
    <t>фелдьшер</t>
  </si>
  <si>
    <t>Шымкент мед колледж</t>
  </si>
  <si>
    <t>Шымкент жоғары мед колледж</t>
  </si>
  <si>
    <t>Мұғалім</t>
  </si>
  <si>
    <t>Көбей Жадыра Нурланқызы</t>
  </si>
  <si>
    <t>Оразбай Айдана Нурланқызы</t>
  </si>
  <si>
    <t>Сарсенова Аяжан Худияркизи</t>
  </si>
  <si>
    <t>оқымайды</t>
  </si>
  <si>
    <t>8771 147 99 94</t>
  </si>
  <si>
    <t>8778 254 56 01</t>
  </si>
  <si>
    <t>8777 986 45 68</t>
  </si>
  <si>
    <t>8778 373 56 93</t>
  </si>
  <si>
    <t>Нышанбай Жансая Мәлікқызы</t>
  </si>
  <si>
    <t>Данил Арман Қанатұлы</t>
  </si>
  <si>
    <t>Нышанбай Жасұлан Әлайдарұлы</t>
  </si>
  <si>
    <t>Каблан Құдайберген Сарсенбекұлы</t>
  </si>
  <si>
    <t>8702 318 73 97</t>
  </si>
  <si>
    <t>8705 545 89 55</t>
  </si>
  <si>
    <t>8778 198 73 38</t>
  </si>
  <si>
    <t>8778 720 15 81</t>
  </si>
  <si>
    <t>Алшинбек Ақгүл Ерланқызы</t>
  </si>
  <si>
    <t>8775 677 42 67</t>
  </si>
  <si>
    <t>Аман Аяжан Атажанқызы</t>
  </si>
  <si>
    <t>Арашбай Бақытнұр Учкунқызы</t>
  </si>
  <si>
    <t>Ботабек Дәуіт Кайратұлы</t>
  </si>
  <si>
    <t>Жетпісбаева Роза Алишерқызы</t>
  </si>
  <si>
    <t>Жумагул Ақниет Онгарбайқызы</t>
  </si>
  <si>
    <t>Ильяс Қасымжомарт Акниетұлы</t>
  </si>
  <si>
    <t>Кабылбек Жасұлан Нурланұлы</t>
  </si>
  <si>
    <t>Калилила Ұлжан Ералиқызы</t>
  </si>
  <si>
    <t>Кеншинбек Рахымжан Бауыржанұлы</t>
  </si>
  <si>
    <t>Кеншинбек Мейрамбек Асанұлы</t>
  </si>
  <si>
    <t>Кошер Асылжан Кайратұлы</t>
  </si>
  <si>
    <t>Кошер Аружан Кайратқызы</t>
  </si>
  <si>
    <t>Кубеей Ақтілек Мэлсқызы</t>
  </si>
  <si>
    <t>Кучкар Сымбат Сансызбайқызы</t>
  </si>
  <si>
    <t>Маханбет Дәулеткерей Аскарұлы</t>
  </si>
  <si>
    <t>Оразбай Ерзат Талхатұлы</t>
  </si>
  <si>
    <t>Сейсенбай Ережеп Куандикұлы</t>
  </si>
  <si>
    <t>Сейсенбай Дариға Суиндикқызы</t>
  </si>
  <si>
    <t>Тургунбай Нұрдәулет Анарбайұлы</t>
  </si>
  <si>
    <t>8778 871 81 14</t>
  </si>
  <si>
    <t>8778 370 03 27</t>
  </si>
  <si>
    <t>8705 343 51 08</t>
  </si>
  <si>
    <t>8776 330 05 68</t>
  </si>
  <si>
    <t>8705 107 27 66</t>
  </si>
  <si>
    <t>8705 612 93 92</t>
  </si>
  <si>
    <t>8702 226 50 30</t>
  </si>
  <si>
    <t>8778 724 18 83</t>
  </si>
  <si>
    <t>8775 783 43 27</t>
  </si>
  <si>
    <t>8705 411 82 92</t>
  </si>
  <si>
    <t>8705 485 11 08</t>
  </si>
  <si>
    <t>8771 625 12 58</t>
  </si>
  <si>
    <t>8778 306 01 28</t>
  </si>
  <si>
    <t>8775 641 07 08</t>
  </si>
  <si>
    <t>8776 850 01 48</t>
  </si>
  <si>
    <t>8702 517 38 37</t>
  </si>
  <si>
    <t>8705 451 88 16</t>
  </si>
  <si>
    <t>8705 101 20 98</t>
  </si>
  <si>
    <t>Азамат Балнұр Наржигитқызы</t>
  </si>
  <si>
    <t>Асқар Марал Жалғасқызы</t>
  </si>
  <si>
    <t>Бахритдин Ардақ Агзамқызы</t>
  </si>
  <si>
    <t>Дуйсенбеков Сұлтан Кайратұлы</t>
  </si>
  <si>
    <t>Еркембек Шынғысхан Откирбекұлы</t>
  </si>
  <si>
    <t>Кудайберген Жансұлтан Жансерикұлы</t>
  </si>
  <si>
    <t>Кучкар Уалихан Саидрасулұлы</t>
  </si>
  <si>
    <t>Мамедова Зебо Елмурадовна</t>
  </si>
  <si>
    <t>Мухидин Аяжан Алихужаевна</t>
  </si>
  <si>
    <t>Нышанбай Нұрмұхамед Алайдарұлы</t>
  </si>
  <si>
    <t>Сапаралиева Жансая Ерали қизи</t>
  </si>
  <si>
    <t>Сейтжан Қуттыбай Әмірханұлы</t>
  </si>
  <si>
    <t>Сейтмұрат Мейіржан Дүйсенғалиұлы</t>
  </si>
  <si>
    <t>Сотиболдиева Аружан Тулеген кизи</t>
  </si>
  <si>
    <t>Тулеубердиева Назерке Талғатқызы</t>
  </si>
  <si>
    <t>Тұрсын Аяжан Ерзакқызы</t>
  </si>
  <si>
    <t>Халиков Бекарыс Алшынбайұлы</t>
  </si>
  <si>
    <t>Шер Аружан Қалмұратқызы</t>
  </si>
  <si>
    <t>Шер Алмат Талгатұлы</t>
  </si>
  <si>
    <t>Шыныбек Айжан Мейрбекқызы</t>
  </si>
  <si>
    <t>8705 349 28 43</t>
  </si>
  <si>
    <t>8775 735 40 24</t>
  </si>
  <si>
    <t>8771 695 48 12</t>
  </si>
  <si>
    <t>8778 859 17 42</t>
  </si>
  <si>
    <t>8705 548 64 48</t>
  </si>
  <si>
    <t>8776 358 94 20</t>
  </si>
  <si>
    <t>8775 357 40 45</t>
  </si>
  <si>
    <t>8775 201 63 35</t>
  </si>
  <si>
    <t>8702 986 36 61</t>
  </si>
  <si>
    <t>8778 698 23 45</t>
  </si>
  <si>
    <t>8777 349 08 14</t>
  </si>
  <si>
    <t>8776 381 34 34</t>
  </si>
  <si>
    <t>8775 787 54 37</t>
  </si>
  <si>
    <t>8747 638 89 34</t>
  </si>
  <si>
    <t>8778 444 65 82</t>
  </si>
  <si>
    <t>8775 368 91 77</t>
  </si>
  <si>
    <t>8778 028 18 24</t>
  </si>
  <si>
    <t>Али Айдос Кажыгалиұлы</t>
  </si>
  <si>
    <t>Алтынбек Ердос Уразалиұлы</t>
  </si>
  <si>
    <t>Алтынбек Мейіржан Турдалыұлы</t>
  </si>
  <si>
    <t>Альсейтов Елнұр Шалқарұлы</t>
  </si>
  <si>
    <t>Жиенбай Айдана Мұратқызы</t>
  </si>
  <si>
    <t>Истибаева Аяулым Ташпулатқызы</t>
  </si>
  <si>
    <t>Каблан Пердебек Сарсенбекұлы</t>
  </si>
  <si>
    <t>Кучкар Әсет Серикбайұлы</t>
  </si>
  <si>
    <t>Мамашова Жансая</t>
  </si>
  <si>
    <t>Оразали Рамазан Бауыржанұлы</t>
  </si>
  <si>
    <t>Садик Гулмаржан Татибайқызы</t>
  </si>
  <si>
    <t>Сотиболдиева Асилжон Тулеген кизи</t>
  </si>
  <si>
    <t>Тагай Дінмұхамед Сундетұлы</t>
  </si>
  <si>
    <t>Тагайбек Нұрасыл Абилкасимұлы</t>
  </si>
  <si>
    <t>Тастан Нұрдәулет Бекжанұлы</t>
  </si>
  <si>
    <t>Турлыбек Ақтөре Умирзахұлы</t>
  </si>
  <si>
    <t>8705 508 90 21</t>
  </si>
  <si>
    <t>8775 369 47 48</t>
  </si>
  <si>
    <t>8778 238 57 54</t>
  </si>
  <si>
    <t>8775 865 16 75</t>
  </si>
  <si>
    <t>8778 028 19 79</t>
  </si>
  <si>
    <t>8771 872 63 84</t>
  </si>
  <si>
    <t>8705 786 11 03</t>
  </si>
  <si>
    <t>8702 721 25 70</t>
  </si>
  <si>
    <t>8705 963 12 89</t>
  </si>
  <si>
    <t xml:space="preserve">8771 872 63 84 </t>
  </si>
  <si>
    <t>8702 094 76 18</t>
  </si>
  <si>
    <t>8705 413 56 13</t>
  </si>
  <si>
    <t>8777 200 60 76</t>
  </si>
  <si>
    <t>8775 259 07 13</t>
  </si>
  <si>
    <t>8702 410 39 93</t>
  </si>
  <si>
    <t xml:space="preserve">Тулегенов Абдулла Дониер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</si>
</sst>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\ _₽_-;\-* #,##0.00\ _₽_-;_-* &quot;-&quot;??\ _₽_-;_-@_-"/>
  </numFmts>
  <fonts count="2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u/>
      <sz val="11"/>
      <color rgb="FF0000FF"/>
      <name val="Calibri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u/>
      <sz val="11"/>
      <color rgb="FF0000FF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</font>
    <font>
      <sz val="11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  <charset val="204"/>
    </font>
    <font>
      <u/>
      <sz val="14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8" fillId="2" borderId="7" applyNumberFormat="0" applyAlignment="0" applyProtection="0"/>
    <xf numFmtId="0" fontId="2" fillId="0" borderId="0" applyNumberFormat="0" applyFill="0" applyBorder="0" applyAlignment="0" applyProtection="0"/>
    <xf numFmtId="0" fontId="10" fillId="0" borderId="0">
      <alignment vertical="center"/>
    </xf>
    <xf numFmtId="0" fontId="11" fillId="0" borderId="0">
      <alignment vertical="top"/>
      <protection locked="0"/>
    </xf>
    <xf numFmtId="0" fontId="3" fillId="0" borderId="0"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  <xf numFmtId="0" fontId="17" fillId="0" borderId="0">
      <alignment vertical="center"/>
    </xf>
    <xf numFmtId="0" fontId="18" fillId="0" borderId="0">
      <alignment vertical="top"/>
      <protection locked="0"/>
    </xf>
    <xf numFmtId="0" fontId="16" fillId="0" borderId="0">
      <protection locked="0"/>
    </xf>
    <xf numFmtId="0" fontId="16" fillId="0" borderId="0"/>
    <xf numFmtId="0" fontId="16" fillId="0" borderId="0"/>
    <xf numFmtId="165" fontId="6" fillId="0" borderId="0" applyFont="0" applyFill="0" applyBorder="0" applyAlignment="0" applyProtection="0"/>
    <xf numFmtId="0" fontId="21" fillId="0" borderId="0">
      <alignment vertical="center"/>
    </xf>
    <xf numFmtId="0" fontId="22" fillId="0" borderId="0">
      <alignment vertical="top"/>
      <protection locked="0"/>
    </xf>
    <xf numFmtId="0" fontId="20" fillId="0" borderId="0">
      <protection locked="0"/>
    </xf>
    <xf numFmtId="0" fontId="20" fillId="0" borderId="0"/>
    <xf numFmtId="0" fontId="18" fillId="0" borderId="0">
      <protection locked="0"/>
    </xf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3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5" fontId="23" fillId="0" borderId="0">
      <protection locked="0"/>
    </xf>
  </cellStyleXfs>
  <cellXfs count="61">
    <xf numFmtId="0" fontId="0" fillId="0" borderId="0" xfId="0"/>
    <xf numFmtId="0" fontId="5" fillId="0" borderId="1" xfId="0" applyFont="1" applyBorder="1"/>
    <xf numFmtId="49" fontId="1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4" fillId="0" borderId="1" xfId="26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9" fillId="0" borderId="0" xfId="0" applyFont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9" fontId="5" fillId="0" borderId="1" xfId="26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15" fillId="0" borderId="0" xfId="26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9" fillId="0" borderId="1" xfId="0" applyFont="1" applyBorder="1" applyAlignment="1">
      <alignment horizontal="center"/>
    </xf>
    <xf numFmtId="49" fontId="4" fillId="0" borderId="1" xfId="26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33">
    <cellStyle name="Hyperlink" xfId="3"/>
    <cellStyle name="Hyperlink 2" xfId="14"/>
    <cellStyle name="Вывод 2" xfId="5"/>
    <cellStyle name="Гиперссылка" xfId="1" builtinId="8"/>
    <cellStyle name="Гиперссылка 2" xfId="6"/>
    <cellStyle name="Гиперссылка 3" xfId="8"/>
    <cellStyle name="Гиперссылка 3 2" xfId="16"/>
    <cellStyle name="Гиперссылка 3 3" xfId="22"/>
    <cellStyle name="Гиперссылка 4" xfId="10"/>
    <cellStyle name="Гиперссылка 5" xfId="25"/>
    <cellStyle name="Обычный" xfId="0" builtinId="0"/>
    <cellStyle name="Обычный 10" xfId="4"/>
    <cellStyle name="Обычный 10 2" xfId="29"/>
    <cellStyle name="Обычный 2" xfId="9"/>
    <cellStyle name="Обычный 2 2" xfId="11"/>
    <cellStyle name="Обычный 2 3" xfId="17"/>
    <cellStyle name="Обычный 2 3 2" xfId="19"/>
    <cellStyle name="Обычный 2 3 2 2" xfId="31"/>
    <cellStyle name="Обычный 2 4" xfId="23"/>
    <cellStyle name="Обычный 3" xfId="7"/>
    <cellStyle name="Обычный 3 2" xfId="15"/>
    <cellStyle name="Обычный 3 3" xfId="21"/>
    <cellStyle name="Обычный 4" xfId="18"/>
    <cellStyle name="Обычный 4 2" xfId="24"/>
    <cellStyle name="Обычный 4 3" xfId="30"/>
    <cellStyle name="Обычный 6" xfId="12"/>
    <cellStyle name="Обычный 8" xfId="13"/>
    <cellStyle name="Процентный" xfId="26" builtinId="5"/>
    <cellStyle name="Финансовый 2" xfId="2"/>
    <cellStyle name="Финансовый 3" xfId="20"/>
    <cellStyle name="Финансовый 3 2" xfId="27"/>
    <cellStyle name="Финансовый 3 3" xfId="28"/>
    <cellStyle name="Финансовый 3 4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91-gorkiy@mail,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zoomScale="75" zoomScaleNormal="75" workbookViewId="0">
      <selection activeCell="E10" sqref="E10"/>
    </sheetView>
  </sheetViews>
  <sheetFormatPr defaultRowHeight="14.5"/>
  <cols>
    <col min="1" max="1" width="6.81640625" customWidth="1"/>
    <col min="2" max="2" width="55.1796875" customWidth="1"/>
    <col min="3" max="3" width="27.81640625" customWidth="1"/>
    <col min="4" max="4" width="24.7265625" customWidth="1"/>
    <col min="5" max="5" width="21" customWidth="1"/>
    <col min="6" max="6" width="37.453125" customWidth="1"/>
    <col min="7" max="7" width="34.7265625" customWidth="1"/>
    <col min="8" max="8" width="27.453125" customWidth="1"/>
  </cols>
  <sheetData>
    <row r="1" spans="1:11" ht="15" customHeight="1">
      <c r="A1" s="40" t="s">
        <v>7</v>
      </c>
      <c r="B1" s="40"/>
      <c r="C1" s="40"/>
      <c r="D1" s="40"/>
      <c r="E1" s="40"/>
      <c r="F1" s="40"/>
      <c r="G1" s="40"/>
      <c r="H1" s="40"/>
      <c r="I1" s="13"/>
      <c r="J1" s="13"/>
      <c r="K1" s="13"/>
    </row>
    <row r="2" spans="1:11" ht="15" customHeight="1">
      <c r="A2" s="40"/>
      <c r="B2" s="40"/>
      <c r="C2" s="40"/>
      <c r="D2" s="40"/>
      <c r="E2" s="40"/>
      <c r="F2" s="40"/>
      <c r="G2" s="40"/>
      <c r="H2" s="40"/>
      <c r="I2" s="13"/>
      <c r="J2" s="13"/>
      <c r="K2" s="13"/>
    </row>
    <row r="3" spans="1:11">
      <c r="A3" s="41"/>
      <c r="B3" s="41"/>
      <c r="C3" s="41"/>
      <c r="D3" s="41"/>
      <c r="E3" s="41"/>
      <c r="F3" s="41"/>
      <c r="G3" s="41"/>
      <c r="H3" s="41"/>
      <c r="I3" s="10"/>
      <c r="J3" s="10"/>
      <c r="K3" s="10"/>
    </row>
    <row r="4" spans="1:11" ht="42.75" customHeight="1">
      <c r="A4" s="42" t="s">
        <v>0</v>
      </c>
      <c r="B4" s="42" t="s">
        <v>1</v>
      </c>
      <c r="C4" s="42" t="s">
        <v>2</v>
      </c>
      <c r="D4" s="46" t="s">
        <v>3</v>
      </c>
      <c r="E4" s="47"/>
      <c r="F4" s="44" t="s">
        <v>4</v>
      </c>
      <c r="G4" s="44" t="s">
        <v>5</v>
      </c>
      <c r="H4" s="42" t="s">
        <v>6</v>
      </c>
    </row>
    <row r="5" spans="1:11" ht="15.5">
      <c r="A5" s="43"/>
      <c r="B5" s="43"/>
      <c r="C5" s="43"/>
      <c r="D5" s="1" t="s">
        <v>18</v>
      </c>
      <c r="E5" s="1" t="s">
        <v>19</v>
      </c>
      <c r="F5" s="45"/>
      <c r="G5" s="45"/>
      <c r="H5" s="43"/>
    </row>
    <row r="6" spans="1:11" ht="36">
      <c r="A6" s="5">
        <v>1</v>
      </c>
      <c r="B6" s="5" t="s">
        <v>38</v>
      </c>
      <c r="C6" s="5" t="s">
        <v>39</v>
      </c>
      <c r="D6" s="5">
        <v>42</v>
      </c>
      <c r="E6" s="5">
        <v>57</v>
      </c>
      <c r="F6" s="5" t="s">
        <v>40</v>
      </c>
      <c r="G6" s="25" t="s">
        <v>41</v>
      </c>
      <c r="H6" s="5">
        <v>87077561731</v>
      </c>
    </row>
    <row r="7" spans="1:11" ht="18">
      <c r="A7" s="38" t="s">
        <v>37</v>
      </c>
      <c r="B7" s="39"/>
      <c r="C7" s="23"/>
      <c r="D7" s="24"/>
      <c r="E7" s="24"/>
      <c r="F7" s="24"/>
      <c r="G7" s="23"/>
      <c r="H7" s="23"/>
    </row>
    <row r="28" spans="1:8" s="3" customFormat="1">
      <c r="A28"/>
      <c r="B28"/>
      <c r="C28"/>
      <c r="D28"/>
      <c r="E28"/>
      <c r="F28"/>
      <c r="G28"/>
      <c r="H28"/>
    </row>
  </sheetData>
  <mergeCells count="9">
    <mergeCell ref="A7:B7"/>
    <mergeCell ref="A1:H3"/>
    <mergeCell ref="A4:A5"/>
    <mergeCell ref="B4:B5"/>
    <mergeCell ref="C4:C5"/>
    <mergeCell ref="H4:H5"/>
    <mergeCell ref="G4:G5"/>
    <mergeCell ref="F4:F5"/>
    <mergeCell ref="D4:E4"/>
  </mergeCells>
  <hyperlinks>
    <hyperlink ref="G6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22"/>
  <sheetViews>
    <sheetView tabSelected="1" zoomScale="70" zoomScaleNormal="70" workbookViewId="0">
      <selection activeCell="K42" sqref="K42"/>
    </sheetView>
  </sheetViews>
  <sheetFormatPr defaultRowHeight="14"/>
  <cols>
    <col min="1" max="1" width="7.26953125" style="31" customWidth="1"/>
    <col min="2" max="2" width="52.26953125" style="31" customWidth="1"/>
    <col min="3" max="3" width="17.81640625" style="33" customWidth="1"/>
    <col min="4" max="4" width="33.90625" style="31" customWidth="1"/>
    <col min="5" max="5" width="17.7265625" style="31" customWidth="1"/>
    <col min="6" max="6" width="32.7265625" style="31" customWidth="1"/>
    <col min="7" max="7" width="20.7265625" style="31" customWidth="1"/>
    <col min="8" max="8" width="14.453125" style="31" customWidth="1"/>
    <col min="9" max="9" width="10.81640625" style="31" customWidth="1"/>
    <col min="10" max="10" width="10.1796875" style="31" customWidth="1"/>
    <col min="11" max="11" width="30.81640625" style="31" customWidth="1"/>
    <col min="12" max="12" width="18.453125" style="31" customWidth="1"/>
    <col min="13" max="13" width="13.54296875" style="31" customWidth="1"/>
    <col min="14" max="14" width="22.81640625" style="31" customWidth="1"/>
    <col min="15" max="15" width="20" style="31" customWidth="1"/>
    <col min="16" max="16" width="19" style="31" customWidth="1"/>
    <col min="17" max="16384" width="8.7265625" style="31"/>
  </cols>
  <sheetData>
    <row r="1" spans="1:16" ht="15" customHeight="1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s="32" customFormat="1" ht="32.25" customHeight="1">
      <c r="A4" s="6" t="s">
        <v>0</v>
      </c>
      <c r="B4" s="6" t="s">
        <v>8</v>
      </c>
      <c r="C4" s="29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23</v>
      </c>
      <c r="L4" s="6" t="s">
        <v>24</v>
      </c>
      <c r="M4" s="6" t="s">
        <v>31</v>
      </c>
      <c r="N4" s="6" t="s">
        <v>25</v>
      </c>
      <c r="O4" s="6" t="s">
        <v>26</v>
      </c>
      <c r="P4" s="6" t="s">
        <v>27</v>
      </c>
    </row>
    <row r="5" spans="1:16" ht="15.75" customHeight="1">
      <c r="A5" s="20">
        <v>1</v>
      </c>
      <c r="B5" s="50" t="s">
        <v>42</v>
      </c>
      <c r="C5" s="14" t="s">
        <v>142</v>
      </c>
      <c r="D5" s="26" t="s">
        <v>44</v>
      </c>
      <c r="E5" s="20" t="s">
        <v>136</v>
      </c>
      <c r="F5" s="4" t="s">
        <v>45</v>
      </c>
      <c r="G5" s="20" t="s">
        <v>46</v>
      </c>
      <c r="H5" s="20" t="s">
        <v>21</v>
      </c>
      <c r="I5" s="20" t="s">
        <v>35</v>
      </c>
      <c r="J5" s="20">
        <v>82</v>
      </c>
      <c r="K5" s="20" t="s">
        <v>149</v>
      </c>
      <c r="L5" s="20" t="s">
        <v>150</v>
      </c>
      <c r="M5" s="20" t="s">
        <v>32</v>
      </c>
      <c r="N5" s="20"/>
      <c r="O5" s="20"/>
      <c r="P5" s="20"/>
    </row>
    <row r="6" spans="1:16" ht="15.75" customHeight="1">
      <c r="A6" s="20">
        <v>2</v>
      </c>
      <c r="B6" s="51"/>
      <c r="C6" s="34" t="str">
        <f>"060412601583"</f>
        <v>060412601583</v>
      </c>
      <c r="D6" s="26" t="s">
        <v>47</v>
      </c>
      <c r="E6" s="20" t="s">
        <v>137</v>
      </c>
      <c r="F6" s="4" t="s">
        <v>48</v>
      </c>
      <c r="G6" s="20" t="s">
        <v>54</v>
      </c>
      <c r="H6" s="20" t="s">
        <v>21</v>
      </c>
      <c r="I6" s="20" t="s">
        <v>35</v>
      </c>
      <c r="J6" s="20">
        <v>57</v>
      </c>
      <c r="K6" s="20"/>
      <c r="L6" s="20"/>
      <c r="M6" s="20" t="s">
        <v>32</v>
      </c>
      <c r="N6" s="20" t="s">
        <v>170</v>
      </c>
      <c r="O6" s="20" t="s">
        <v>171</v>
      </c>
      <c r="P6" s="20"/>
    </row>
    <row r="7" spans="1:16" ht="15.75" customHeight="1">
      <c r="A7" s="20">
        <v>3</v>
      </c>
      <c r="B7" s="51"/>
      <c r="C7" s="34" t="str">
        <f>"061030601916"</f>
        <v>061030601916</v>
      </c>
      <c r="D7" s="26" t="s">
        <v>49</v>
      </c>
      <c r="E7" s="20" t="s">
        <v>138</v>
      </c>
      <c r="F7" s="4" t="s">
        <v>50</v>
      </c>
      <c r="G7" s="20" t="s">
        <v>51</v>
      </c>
      <c r="H7" s="20" t="s">
        <v>21</v>
      </c>
      <c r="I7" s="20" t="s">
        <v>15</v>
      </c>
      <c r="J7" s="20">
        <v>110</v>
      </c>
      <c r="K7" s="20" t="s">
        <v>151</v>
      </c>
      <c r="L7" s="20" t="s">
        <v>152</v>
      </c>
      <c r="M7" s="20" t="s">
        <v>32</v>
      </c>
      <c r="N7" s="20"/>
      <c r="O7" s="20"/>
      <c r="P7" s="20"/>
    </row>
    <row r="8" spans="1:16" ht="15.75" customHeight="1">
      <c r="A8" s="20">
        <v>4</v>
      </c>
      <c r="B8" s="51"/>
      <c r="C8" s="34" t="str">
        <f>"060527601707"</f>
        <v>060527601707</v>
      </c>
      <c r="D8" s="26" t="s">
        <v>52</v>
      </c>
      <c r="E8" s="20" t="s">
        <v>139</v>
      </c>
      <c r="F8" s="4" t="s">
        <v>53</v>
      </c>
      <c r="G8" s="20" t="s">
        <v>54</v>
      </c>
      <c r="H8" s="20" t="s">
        <v>21</v>
      </c>
      <c r="I8" s="20" t="s">
        <v>35</v>
      </c>
      <c r="J8" s="20">
        <v>56</v>
      </c>
      <c r="K8" s="20" t="s">
        <v>143</v>
      </c>
      <c r="L8" s="20" t="s">
        <v>144</v>
      </c>
      <c r="M8" s="20" t="s">
        <v>32</v>
      </c>
      <c r="N8" s="20"/>
      <c r="O8" s="20"/>
      <c r="P8" s="20"/>
    </row>
    <row r="9" spans="1:16" ht="15.75" customHeight="1">
      <c r="A9" s="20">
        <v>5</v>
      </c>
      <c r="B9" s="51"/>
      <c r="C9" s="34" t="str">
        <f>"060416501658"</f>
        <v>060416501658</v>
      </c>
      <c r="D9" s="26" t="s">
        <v>55</v>
      </c>
      <c r="E9" s="20" t="s">
        <v>140</v>
      </c>
      <c r="F9" s="4" t="s">
        <v>56</v>
      </c>
      <c r="G9" s="20" t="s">
        <v>51</v>
      </c>
      <c r="H9" s="20" t="s">
        <v>21</v>
      </c>
      <c r="I9" s="20" t="s">
        <v>35</v>
      </c>
      <c r="J9" s="20">
        <v>38</v>
      </c>
      <c r="K9" s="20" t="s">
        <v>143</v>
      </c>
      <c r="L9" s="20" t="s">
        <v>169</v>
      </c>
      <c r="M9" s="20" t="s">
        <v>32</v>
      </c>
      <c r="N9" s="20"/>
      <c r="O9" s="20"/>
      <c r="P9" s="20"/>
    </row>
    <row r="10" spans="1:16" ht="15.75" customHeight="1">
      <c r="A10" s="20">
        <v>6</v>
      </c>
      <c r="B10" s="51"/>
      <c r="C10" s="34" t="str">
        <f>"060317600340"</f>
        <v>060317600340</v>
      </c>
      <c r="D10" s="26" t="s">
        <v>57</v>
      </c>
      <c r="E10" s="20" t="s">
        <v>141</v>
      </c>
      <c r="F10" s="4" t="s">
        <v>110</v>
      </c>
      <c r="G10" s="20" t="s">
        <v>51</v>
      </c>
      <c r="H10" s="20" t="s">
        <v>21</v>
      </c>
      <c r="I10" s="20" t="s">
        <v>35</v>
      </c>
      <c r="J10" s="20">
        <v>47</v>
      </c>
      <c r="K10" s="20"/>
      <c r="L10" s="20"/>
      <c r="M10" s="20" t="s">
        <v>32</v>
      </c>
      <c r="N10" s="20" t="s">
        <v>167</v>
      </c>
      <c r="O10" s="20" t="s">
        <v>168</v>
      </c>
      <c r="P10" s="20"/>
    </row>
    <row r="11" spans="1:16" ht="15.75" customHeight="1">
      <c r="A11" s="20">
        <v>7</v>
      </c>
      <c r="B11" s="51"/>
      <c r="C11" s="34" t="str">
        <f>"060423601365"</f>
        <v>060423601365</v>
      </c>
      <c r="D11" s="26" t="s">
        <v>58</v>
      </c>
      <c r="E11" s="27" t="s">
        <v>72</v>
      </c>
      <c r="F11" s="4" t="s">
        <v>62</v>
      </c>
      <c r="G11" s="20" t="s">
        <v>99</v>
      </c>
      <c r="H11" s="20" t="s">
        <v>21</v>
      </c>
      <c r="I11" s="20" t="s">
        <v>35</v>
      </c>
      <c r="J11" s="20">
        <v>63</v>
      </c>
      <c r="K11" s="20"/>
      <c r="L11" s="20"/>
      <c r="M11" s="20" t="s">
        <v>32</v>
      </c>
      <c r="N11" s="20" t="s">
        <v>174</v>
      </c>
      <c r="O11" s="20" t="s">
        <v>171</v>
      </c>
      <c r="P11" s="20"/>
    </row>
    <row r="12" spans="1:16" ht="15.75" customHeight="1">
      <c r="A12" s="20">
        <v>8</v>
      </c>
      <c r="B12" s="51"/>
      <c r="C12" s="34" t="str">
        <f>"061026500286"</f>
        <v>061026500286</v>
      </c>
      <c r="D12" s="26" t="s">
        <v>59</v>
      </c>
      <c r="E12" s="20" t="s">
        <v>60</v>
      </c>
      <c r="F12" s="4" t="s">
        <v>74</v>
      </c>
      <c r="G12" s="20" t="s">
        <v>51</v>
      </c>
      <c r="H12" s="20" t="s">
        <v>21</v>
      </c>
      <c r="I12" s="20" t="s">
        <v>35</v>
      </c>
      <c r="J12" s="20">
        <v>46</v>
      </c>
      <c r="K12" s="20"/>
      <c r="L12" s="20"/>
      <c r="M12" s="20" t="s">
        <v>32</v>
      </c>
      <c r="N12" s="20"/>
      <c r="O12" s="20"/>
      <c r="P12" s="20"/>
    </row>
    <row r="13" spans="1:16" ht="15.75" customHeight="1">
      <c r="A13" s="20">
        <v>9</v>
      </c>
      <c r="B13" s="51"/>
      <c r="C13" s="34" t="str">
        <f>"060824500549"</f>
        <v>060824500549</v>
      </c>
      <c r="D13" s="26" t="s">
        <v>65</v>
      </c>
      <c r="E13" s="20" t="s">
        <v>61</v>
      </c>
      <c r="F13" s="4" t="s">
        <v>62</v>
      </c>
      <c r="G13" s="20" t="s">
        <v>63</v>
      </c>
      <c r="H13" s="20" t="s">
        <v>21</v>
      </c>
      <c r="I13" s="20" t="s">
        <v>35</v>
      </c>
      <c r="J13" s="20">
        <v>36</v>
      </c>
      <c r="K13" s="20"/>
      <c r="L13" s="20"/>
      <c r="M13" s="20" t="s">
        <v>32</v>
      </c>
      <c r="N13" s="20" t="s">
        <v>185</v>
      </c>
      <c r="O13" s="20" t="s">
        <v>166</v>
      </c>
      <c r="P13" s="20"/>
    </row>
    <row r="14" spans="1:16" ht="15.75" customHeight="1">
      <c r="A14" s="20">
        <v>10</v>
      </c>
      <c r="B14" s="51"/>
      <c r="C14" s="34" t="str">
        <f>"051106501069"</f>
        <v>051106501069</v>
      </c>
      <c r="D14" s="26" t="s">
        <v>66</v>
      </c>
      <c r="E14" s="20" t="s">
        <v>67</v>
      </c>
      <c r="F14" s="4" t="s">
        <v>75</v>
      </c>
      <c r="G14" s="20" t="s">
        <v>51</v>
      </c>
      <c r="H14" s="20" t="s">
        <v>21</v>
      </c>
      <c r="I14" s="20" t="s">
        <v>35</v>
      </c>
      <c r="J14" s="20">
        <v>73</v>
      </c>
      <c r="K14" s="20" t="s">
        <v>145</v>
      </c>
      <c r="L14" s="20" t="s">
        <v>164</v>
      </c>
      <c r="M14" s="20" t="s">
        <v>32</v>
      </c>
      <c r="N14" s="20"/>
      <c r="O14" s="20"/>
      <c r="P14" s="20"/>
    </row>
    <row r="15" spans="1:16" ht="15.75" customHeight="1">
      <c r="A15" s="20">
        <v>11</v>
      </c>
      <c r="B15" s="51"/>
      <c r="C15" s="34" t="str">
        <f>"060314601898"</f>
        <v>060314601898</v>
      </c>
      <c r="D15" s="26" t="s">
        <v>73</v>
      </c>
      <c r="E15" s="20" t="s">
        <v>68</v>
      </c>
      <c r="F15" s="4" t="s">
        <v>76</v>
      </c>
      <c r="G15" s="20" t="s">
        <v>81</v>
      </c>
      <c r="H15" s="20" t="s">
        <v>21</v>
      </c>
      <c r="I15" s="20" t="s">
        <v>35</v>
      </c>
      <c r="J15" s="20">
        <v>68</v>
      </c>
      <c r="K15" s="20"/>
      <c r="L15" s="20"/>
      <c r="M15" s="20" t="s">
        <v>32</v>
      </c>
      <c r="N15" s="20" t="s">
        <v>178</v>
      </c>
      <c r="O15" s="20" t="s">
        <v>179</v>
      </c>
      <c r="P15" s="20"/>
    </row>
    <row r="16" spans="1:16" ht="15.75" customHeight="1">
      <c r="A16" s="20">
        <v>12</v>
      </c>
      <c r="B16" s="51"/>
      <c r="C16" s="34" t="str">
        <f>"060613601724"</f>
        <v>060613601724</v>
      </c>
      <c r="D16" s="26" t="s">
        <v>77</v>
      </c>
      <c r="E16" s="20" t="s">
        <v>69</v>
      </c>
      <c r="F16" s="4" t="s">
        <v>78</v>
      </c>
      <c r="G16" s="20" t="s">
        <v>64</v>
      </c>
      <c r="H16" s="20" t="s">
        <v>21</v>
      </c>
      <c r="I16" s="20" t="s">
        <v>35</v>
      </c>
      <c r="J16" s="20">
        <v>42</v>
      </c>
      <c r="K16" s="20"/>
      <c r="L16" s="20"/>
      <c r="M16" s="20" t="s">
        <v>32</v>
      </c>
      <c r="N16" s="20" t="s">
        <v>187</v>
      </c>
      <c r="O16" s="20"/>
      <c r="P16" s="20"/>
    </row>
    <row r="17" spans="1:16" ht="15.75" customHeight="1">
      <c r="A17" s="20">
        <v>13</v>
      </c>
      <c r="B17" s="51"/>
      <c r="C17" s="34" t="str">
        <f>"060428602320"</f>
        <v>060428602320</v>
      </c>
      <c r="D17" s="26" t="s">
        <v>79</v>
      </c>
      <c r="E17" s="27" t="s">
        <v>71</v>
      </c>
      <c r="F17" s="4" t="s">
        <v>80</v>
      </c>
      <c r="G17" s="20" t="s">
        <v>81</v>
      </c>
      <c r="H17" s="20" t="s">
        <v>21</v>
      </c>
      <c r="I17" s="20" t="s">
        <v>35</v>
      </c>
      <c r="J17" s="20">
        <v>52</v>
      </c>
      <c r="K17" s="20" t="s">
        <v>153</v>
      </c>
      <c r="L17" s="20" t="s">
        <v>154</v>
      </c>
      <c r="M17" s="20" t="s">
        <v>32</v>
      </c>
      <c r="N17" s="20"/>
      <c r="O17" s="20"/>
      <c r="P17" s="20"/>
    </row>
    <row r="18" spans="1:16" ht="15.75" customHeight="1">
      <c r="A18" s="20">
        <v>14</v>
      </c>
      <c r="B18" s="51"/>
      <c r="C18" s="34" t="str">
        <f>"060310501969"</f>
        <v>060310501969</v>
      </c>
      <c r="D18" s="26" t="s">
        <v>82</v>
      </c>
      <c r="E18" s="27" t="s">
        <v>70</v>
      </c>
      <c r="F18" s="4" t="s">
        <v>62</v>
      </c>
      <c r="G18" s="20" t="s">
        <v>51</v>
      </c>
      <c r="H18" s="20" t="s">
        <v>21</v>
      </c>
      <c r="I18" s="20" t="s">
        <v>35</v>
      </c>
      <c r="J18" s="20">
        <v>39</v>
      </c>
      <c r="K18" s="20" t="s">
        <v>147</v>
      </c>
      <c r="L18" s="20" t="s">
        <v>156</v>
      </c>
      <c r="M18" s="20" t="s">
        <v>32</v>
      </c>
      <c r="N18" s="20"/>
      <c r="O18" s="20"/>
      <c r="P18" s="20"/>
    </row>
    <row r="19" spans="1:16" ht="15.75" customHeight="1">
      <c r="A19" s="20">
        <v>15</v>
      </c>
      <c r="B19" s="51"/>
      <c r="C19" s="34" t="str">
        <f>"060820601839"</f>
        <v>060820601839</v>
      </c>
      <c r="D19" s="26" t="s">
        <v>83</v>
      </c>
      <c r="E19" s="20" t="s">
        <v>85</v>
      </c>
      <c r="F19" s="4" t="s">
        <v>62</v>
      </c>
      <c r="G19" s="20" t="s">
        <v>84</v>
      </c>
      <c r="H19" s="20" t="s">
        <v>21</v>
      </c>
      <c r="I19" s="20" t="s">
        <v>35</v>
      </c>
      <c r="J19" s="20">
        <v>19</v>
      </c>
      <c r="K19" s="20"/>
      <c r="L19" s="20"/>
      <c r="M19" s="20" t="s">
        <v>32</v>
      </c>
      <c r="N19" s="20" t="s">
        <v>172</v>
      </c>
      <c r="O19" s="20" t="s">
        <v>179</v>
      </c>
      <c r="P19" s="20"/>
    </row>
    <row r="20" spans="1:16" ht="15.75" customHeight="1">
      <c r="A20" s="20">
        <v>16</v>
      </c>
      <c r="B20" s="51"/>
      <c r="C20" s="34" t="str">
        <f>"061125601269"</f>
        <v>061125601269</v>
      </c>
      <c r="D20" s="26" t="s">
        <v>90</v>
      </c>
      <c r="E20" s="20" t="s">
        <v>86</v>
      </c>
      <c r="F20" s="4" t="s">
        <v>74</v>
      </c>
      <c r="G20" s="20" t="s">
        <v>91</v>
      </c>
      <c r="H20" s="20" t="s">
        <v>21</v>
      </c>
      <c r="I20" s="20" t="s">
        <v>35</v>
      </c>
      <c r="J20" s="20">
        <v>85</v>
      </c>
      <c r="K20" s="20" t="s">
        <v>145</v>
      </c>
      <c r="L20" s="20" t="s">
        <v>146</v>
      </c>
      <c r="M20" s="20" t="s">
        <v>32</v>
      </c>
      <c r="N20" s="20"/>
      <c r="O20" s="20"/>
      <c r="P20" s="20"/>
    </row>
    <row r="21" spans="1:16" ht="15.75" customHeight="1">
      <c r="A21" s="20">
        <v>17</v>
      </c>
      <c r="B21" s="51"/>
      <c r="C21" s="34" t="str">
        <f>"061104500557"</f>
        <v>061104500557</v>
      </c>
      <c r="D21" s="26" t="s">
        <v>92</v>
      </c>
      <c r="E21" s="20" t="s">
        <v>87</v>
      </c>
      <c r="F21" s="4" t="s">
        <v>93</v>
      </c>
      <c r="G21" s="20" t="s">
        <v>51</v>
      </c>
      <c r="H21" s="20" t="s">
        <v>21</v>
      </c>
      <c r="I21" s="20" t="s">
        <v>35</v>
      </c>
      <c r="J21" s="20">
        <v>42</v>
      </c>
      <c r="K21" s="20" t="s">
        <v>155</v>
      </c>
      <c r="L21" s="20" t="s">
        <v>156</v>
      </c>
      <c r="M21" s="20" t="s">
        <v>32</v>
      </c>
      <c r="N21" s="20"/>
      <c r="O21" s="20"/>
      <c r="P21" s="20"/>
    </row>
    <row r="22" spans="1:16" ht="15.75" customHeight="1">
      <c r="A22" s="20">
        <v>18</v>
      </c>
      <c r="B22" s="51"/>
      <c r="C22" s="34" t="str">
        <f>"060824602432"</f>
        <v>060824602432</v>
      </c>
      <c r="D22" s="26" t="s">
        <v>94</v>
      </c>
      <c r="E22" s="20" t="s">
        <v>88</v>
      </c>
      <c r="F22" s="4" t="s">
        <v>95</v>
      </c>
      <c r="G22" s="20" t="s">
        <v>96</v>
      </c>
      <c r="H22" s="20" t="s">
        <v>21</v>
      </c>
      <c r="I22" s="20" t="s">
        <v>35</v>
      </c>
      <c r="J22" s="20">
        <v>81</v>
      </c>
      <c r="K22" s="20" t="s">
        <v>159</v>
      </c>
      <c r="L22" s="20" t="s">
        <v>162</v>
      </c>
      <c r="M22" s="20" t="s">
        <v>32</v>
      </c>
      <c r="N22" s="20"/>
      <c r="O22" s="20"/>
      <c r="P22" s="20"/>
    </row>
    <row r="23" spans="1:16" ht="15.75" customHeight="1">
      <c r="A23" s="20">
        <v>19</v>
      </c>
      <c r="B23" s="51"/>
      <c r="C23" s="34" t="str">
        <f>"051107501529"</f>
        <v>051107501529</v>
      </c>
      <c r="D23" s="26" t="s">
        <v>97</v>
      </c>
      <c r="E23" s="20" t="s">
        <v>89</v>
      </c>
      <c r="F23" s="4" t="s">
        <v>98</v>
      </c>
      <c r="G23" s="20" t="s">
        <v>99</v>
      </c>
      <c r="H23" s="20" t="s">
        <v>21</v>
      </c>
      <c r="I23" s="20" t="s">
        <v>35</v>
      </c>
      <c r="J23" s="20">
        <v>60</v>
      </c>
      <c r="K23" s="20" t="s">
        <v>157</v>
      </c>
      <c r="L23" s="20" t="s">
        <v>184</v>
      </c>
      <c r="M23" s="20" t="s">
        <v>32</v>
      </c>
      <c r="N23" s="20"/>
      <c r="O23" s="20"/>
      <c r="P23" s="20"/>
    </row>
    <row r="24" spans="1:16" ht="15.75" customHeight="1">
      <c r="A24" s="20">
        <v>20</v>
      </c>
      <c r="B24" s="51"/>
      <c r="C24" s="34" t="str">
        <f>"051107501529"</f>
        <v>051107501529</v>
      </c>
      <c r="D24" s="26" t="s">
        <v>100</v>
      </c>
      <c r="E24" s="20" t="s">
        <v>102</v>
      </c>
      <c r="F24" s="4" t="s">
        <v>101</v>
      </c>
      <c r="G24" s="20" t="s">
        <v>99</v>
      </c>
      <c r="H24" s="20" t="s">
        <v>21</v>
      </c>
      <c r="I24" s="20" t="s">
        <v>35</v>
      </c>
      <c r="J24" s="20">
        <v>57</v>
      </c>
      <c r="K24" s="20" t="s">
        <v>157</v>
      </c>
      <c r="L24" s="20" t="s">
        <v>158</v>
      </c>
      <c r="M24" s="20" t="s">
        <v>32</v>
      </c>
      <c r="N24" s="20"/>
      <c r="O24" s="20"/>
      <c r="P24" s="20"/>
    </row>
    <row r="25" spans="1:16" ht="15.75" customHeight="1">
      <c r="A25" s="20">
        <v>21</v>
      </c>
      <c r="B25" s="51"/>
      <c r="C25" s="34" t="str">
        <f>"060421502019"</f>
        <v>060421502019</v>
      </c>
      <c r="D25" s="26" t="s">
        <v>103</v>
      </c>
      <c r="E25" s="20" t="s">
        <v>104</v>
      </c>
      <c r="F25" s="4" t="s">
        <v>62</v>
      </c>
      <c r="G25" s="20" t="s">
        <v>99</v>
      </c>
      <c r="H25" s="20" t="s">
        <v>21</v>
      </c>
      <c r="I25" s="20" t="s">
        <v>35</v>
      </c>
      <c r="J25" s="20">
        <v>43</v>
      </c>
      <c r="K25" s="20"/>
      <c r="L25" s="20"/>
      <c r="M25" s="20" t="s">
        <v>32</v>
      </c>
      <c r="N25" s="20" t="s">
        <v>185</v>
      </c>
      <c r="O25" s="20" t="s">
        <v>166</v>
      </c>
      <c r="P25" s="20"/>
    </row>
    <row r="26" spans="1:16" ht="15.75" customHeight="1">
      <c r="A26" s="20">
        <v>22</v>
      </c>
      <c r="B26" s="51"/>
      <c r="C26" s="34" t="str">
        <f>"060321600957"</f>
        <v>060321600957</v>
      </c>
      <c r="D26" s="26" t="s">
        <v>105</v>
      </c>
      <c r="E26" s="20" t="s">
        <v>107</v>
      </c>
      <c r="F26" s="4" t="s">
        <v>106</v>
      </c>
      <c r="G26" s="20" t="s">
        <v>51</v>
      </c>
      <c r="H26" s="20" t="s">
        <v>21</v>
      </c>
      <c r="I26" s="20" t="s">
        <v>35</v>
      </c>
      <c r="J26" s="20">
        <v>71</v>
      </c>
      <c r="K26" s="20" t="s">
        <v>159</v>
      </c>
      <c r="L26" s="20" t="s">
        <v>160</v>
      </c>
      <c r="M26" s="20" t="s">
        <v>32</v>
      </c>
      <c r="N26" s="20"/>
      <c r="O26" s="20"/>
      <c r="P26" s="20"/>
    </row>
    <row r="27" spans="1:16" ht="15.75" customHeight="1">
      <c r="A27" s="20">
        <v>23</v>
      </c>
      <c r="B27" s="51"/>
      <c r="C27" s="34" t="str">
        <f>"060518501692"</f>
        <v>060518501692</v>
      </c>
      <c r="D27" s="26" t="s">
        <v>108</v>
      </c>
      <c r="E27" s="20" t="s">
        <v>109</v>
      </c>
      <c r="F27" s="4" t="s">
        <v>110</v>
      </c>
      <c r="G27" s="20" t="s">
        <v>51</v>
      </c>
      <c r="H27" s="20" t="s">
        <v>21</v>
      </c>
      <c r="I27" s="20" t="s">
        <v>35</v>
      </c>
      <c r="J27" s="20">
        <v>31</v>
      </c>
      <c r="K27" s="20"/>
      <c r="L27" s="20"/>
      <c r="M27" s="20" t="s">
        <v>32</v>
      </c>
      <c r="N27" s="20" t="s">
        <v>182</v>
      </c>
      <c r="O27" s="20" t="s">
        <v>166</v>
      </c>
      <c r="P27" s="20"/>
    </row>
    <row r="28" spans="1:16" ht="15.75" customHeight="1">
      <c r="A28" s="20">
        <v>24</v>
      </c>
      <c r="B28" s="51"/>
      <c r="C28" s="34" t="str">
        <f>"060202502286"</f>
        <v>060202502286</v>
      </c>
      <c r="D28" s="26" t="s">
        <v>111</v>
      </c>
      <c r="E28" s="20" t="s">
        <v>112</v>
      </c>
      <c r="F28" s="4" t="s">
        <v>110</v>
      </c>
      <c r="G28" s="20" t="s">
        <v>99</v>
      </c>
      <c r="H28" s="20" t="s">
        <v>21</v>
      </c>
      <c r="I28" s="20" t="s">
        <v>35</v>
      </c>
      <c r="J28" s="20">
        <v>49</v>
      </c>
      <c r="K28" s="20"/>
      <c r="L28" s="20"/>
      <c r="M28" s="20" t="s">
        <v>32</v>
      </c>
      <c r="N28" s="20" t="s">
        <v>172</v>
      </c>
      <c r="O28" s="20" t="s">
        <v>173</v>
      </c>
      <c r="P28" s="20"/>
    </row>
    <row r="29" spans="1:16" ht="15.75" customHeight="1">
      <c r="A29" s="20">
        <v>25</v>
      </c>
      <c r="B29" s="51"/>
      <c r="C29" s="34" t="str">
        <f>"051101501696"</f>
        <v>051101501696</v>
      </c>
      <c r="D29" s="26" t="s">
        <v>113</v>
      </c>
      <c r="E29" s="4" t="s">
        <v>114</v>
      </c>
      <c r="F29" s="4" t="s">
        <v>115</v>
      </c>
      <c r="G29" s="4" t="s">
        <v>46</v>
      </c>
      <c r="H29" s="20" t="s">
        <v>21</v>
      </c>
      <c r="I29" s="20" t="s">
        <v>35</v>
      </c>
      <c r="J29" s="4">
        <v>68</v>
      </c>
      <c r="K29" s="4" t="s">
        <v>149</v>
      </c>
      <c r="L29" s="4" t="s">
        <v>161</v>
      </c>
      <c r="M29" s="20" t="s">
        <v>32</v>
      </c>
      <c r="N29" s="20"/>
      <c r="O29" s="20"/>
      <c r="P29" s="20"/>
    </row>
    <row r="30" spans="1:16" ht="15.75" customHeight="1">
      <c r="A30" s="20">
        <v>26</v>
      </c>
      <c r="B30" s="51"/>
      <c r="C30" s="34" t="str">
        <f>"051101501696"</f>
        <v>051101501696</v>
      </c>
      <c r="D30" s="26" t="s">
        <v>116</v>
      </c>
      <c r="E30" s="4" t="s">
        <v>117</v>
      </c>
      <c r="F30" s="4" t="s">
        <v>110</v>
      </c>
      <c r="G30" s="4" t="s">
        <v>99</v>
      </c>
      <c r="H30" s="4" t="s">
        <v>33</v>
      </c>
      <c r="I30" s="20" t="s">
        <v>35</v>
      </c>
      <c r="J30" s="4">
        <v>51</v>
      </c>
      <c r="K30" s="4"/>
      <c r="L30" s="4"/>
      <c r="M30" s="20" t="s">
        <v>32</v>
      </c>
      <c r="N30" s="20" t="s">
        <v>188</v>
      </c>
      <c r="O30" s="20" t="s">
        <v>171</v>
      </c>
      <c r="P30" s="20"/>
    </row>
    <row r="31" spans="1:16" ht="15.75" customHeight="1">
      <c r="A31" s="20">
        <v>27</v>
      </c>
      <c r="B31" s="51"/>
      <c r="C31" s="34" t="str">
        <f>"060825602120"</f>
        <v>060825602120</v>
      </c>
      <c r="D31" s="26" t="s">
        <v>118</v>
      </c>
      <c r="E31" s="4" t="s">
        <v>119</v>
      </c>
      <c r="F31" s="4" t="s">
        <v>95</v>
      </c>
      <c r="G31" s="4" t="s">
        <v>96</v>
      </c>
      <c r="H31" s="20" t="s">
        <v>21</v>
      </c>
      <c r="I31" s="20" t="s">
        <v>35</v>
      </c>
      <c r="J31" s="4">
        <v>75</v>
      </c>
      <c r="K31" s="4" t="s">
        <v>149</v>
      </c>
      <c r="L31" s="4" t="s">
        <v>180</v>
      </c>
      <c r="M31" s="20" t="s">
        <v>32</v>
      </c>
      <c r="N31" s="20"/>
      <c r="O31" s="20"/>
      <c r="P31" s="20"/>
    </row>
    <row r="32" spans="1:16" ht="15.75" customHeight="1">
      <c r="A32" s="20">
        <v>28</v>
      </c>
      <c r="B32" s="51"/>
      <c r="C32" s="34" t="str">
        <f>"060318601959"</f>
        <v>060318601959</v>
      </c>
      <c r="D32" s="26" t="s">
        <v>120</v>
      </c>
      <c r="E32" s="4" t="s">
        <v>121</v>
      </c>
      <c r="F32" s="4" t="s">
        <v>106</v>
      </c>
      <c r="G32" s="4" t="s">
        <v>99</v>
      </c>
      <c r="H32" s="4" t="s">
        <v>33</v>
      </c>
      <c r="I32" s="20" t="s">
        <v>35</v>
      </c>
      <c r="J32" s="4">
        <v>58</v>
      </c>
      <c r="K32" s="4" t="s">
        <v>147</v>
      </c>
      <c r="L32" s="4" t="s">
        <v>144</v>
      </c>
      <c r="M32" s="20" t="s">
        <v>32</v>
      </c>
      <c r="N32" s="20"/>
      <c r="O32" s="20"/>
      <c r="P32" s="20"/>
    </row>
    <row r="33" spans="1:16" ht="15.75" customHeight="1">
      <c r="A33" s="20">
        <v>29</v>
      </c>
      <c r="B33" s="51"/>
      <c r="C33" s="34" t="str">
        <f>"060818502106"</f>
        <v>060818502106</v>
      </c>
      <c r="D33" s="26" t="s">
        <v>124</v>
      </c>
      <c r="E33" s="4" t="s">
        <v>122</v>
      </c>
      <c r="F33" s="4" t="s">
        <v>110</v>
      </c>
      <c r="G33" s="4" t="s">
        <v>51</v>
      </c>
      <c r="H33" s="4" t="s">
        <v>33</v>
      </c>
      <c r="I33" s="20" t="s">
        <v>35</v>
      </c>
      <c r="J33" s="4">
        <v>36</v>
      </c>
      <c r="K33" s="4"/>
      <c r="L33" s="4"/>
      <c r="M33" s="20" t="s">
        <v>32</v>
      </c>
      <c r="N33" s="20" t="s">
        <v>185</v>
      </c>
      <c r="O33" s="20" t="s">
        <v>186</v>
      </c>
      <c r="P33" s="20"/>
    </row>
    <row r="34" spans="1:16" ht="15.75" customHeight="1">
      <c r="A34" s="20">
        <v>30</v>
      </c>
      <c r="B34" s="51"/>
      <c r="C34" s="34" t="str">
        <f>"051107501807"</f>
        <v>051107501807</v>
      </c>
      <c r="D34" s="26" t="s">
        <v>125</v>
      </c>
      <c r="E34" s="4" t="s">
        <v>123</v>
      </c>
      <c r="F34" s="4" t="s">
        <v>62</v>
      </c>
      <c r="G34" s="4" t="s">
        <v>51</v>
      </c>
      <c r="H34" s="4" t="s">
        <v>33</v>
      </c>
      <c r="I34" s="20" t="s">
        <v>35</v>
      </c>
      <c r="J34" s="4">
        <v>34</v>
      </c>
      <c r="K34" s="4"/>
      <c r="L34" s="4"/>
      <c r="M34" s="20" t="s">
        <v>32</v>
      </c>
      <c r="N34" s="20" t="s">
        <v>176</v>
      </c>
      <c r="O34" s="20" t="s">
        <v>177</v>
      </c>
      <c r="P34" s="20"/>
    </row>
    <row r="35" spans="1:16" ht="15.75" customHeight="1">
      <c r="A35" s="20">
        <v>31</v>
      </c>
      <c r="B35" s="51"/>
      <c r="C35" s="34" t="str">
        <f>"060104601737"</f>
        <v>060104601737</v>
      </c>
      <c r="D35" s="26" t="s">
        <v>126</v>
      </c>
      <c r="E35" s="28" t="s">
        <v>131</v>
      </c>
      <c r="F35" s="4" t="s">
        <v>110</v>
      </c>
      <c r="G35" s="4" t="s">
        <v>51</v>
      </c>
      <c r="H35" s="20" t="s">
        <v>21</v>
      </c>
      <c r="I35" s="20" t="s">
        <v>35</v>
      </c>
      <c r="J35" s="4">
        <v>51</v>
      </c>
      <c r="K35" s="4" t="s">
        <v>175</v>
      </c>
      <c r="L35" s="4" t="s">
        <v>183</v>
      </c>
      <c r="M35" s="20" t="s">
        <v>32</v>
      </c>
      <c r="N35" s="20"/>
      <c r="O35" s="20"/>
      <c r="P35" s="20"/>
    </row>
    <row r="36" spans="1:16" ht="15.75" customHeight="1">
      <c r="A36" s="20">
        <v>32</v>
      </c>
      <c r="B36" s="51"/>
      <c r="C36" s="34" t="str">
        <f>"060924601775"</f>
        <v>060924601775</v>
      </c>
      <c r="D36" s="26" t="s">
        <v>127</v>
      </c>
      <c r="E36" s="4" t="s">
        <v>132</v>
      </c>
      <c r="F36" s="4" t="s">
        <v>110</v>
      </c>
      <c r="G36" s="4" t="s">
        <v>54</v>
      </c>
      <c r="H36" s="20" t="s">
        <v>21</v>
      </c>
      <c r="I36" s="20" t="s">
        <v>35</v>
      </c>
      <c r="J36" s="4">
        <v>70</v>
      </c>
      <c r="K36" s="4"/>
      <c r="L36" s="4"/>
      <c r="M36" s="20" t="s">
        <v>32</v>
      </c>
      <c r="N36" s="20" t="s">
        <v>165</v>
      </c>
      <c r="O36" s="20" t="s">
        <v>189</v>
      </c>
      <c r="P36" s="20"/>
    </row>
    <row r="37" spans="1:16" ht="15.75" customHeight="1">
      <c r="A37" s="20">
        <v>33</v>
      </c>
      <c r="B37" s="51"/>
      <c r="C37" s="34" t="str">
        <f>"060427502248"</f>
        <v>060427502248</v>
      </c>
      <c r="D37" s="26" t="s">
        <v>181</v>
      </c>
      <c r="E37" s="4" t="s">
        <v>133</v>
      </c>
      <c r="F37" s="4" t="s">
        <v>130</v>
      </c>
      <c r="G37" s="4" t="s">
        <v>96</v>
      </c>
      <c r="H37" s="4" t="s">
        <v>33</v>
      </c>
      <c r="I37" s="20" t="s">
        <v>35</v>
      </c>
      <c r="J37" s="4">
        <v>46</v>
      </c>
      <c r="K37" s="4"/>
      <c r="L37" s="4"/>
      <c r="M37" s="20" t="s">
        <v>32</v>
      </c>
      <c r="N37" s="20" t="s">
        <v>182</v>
      </c>
      <c r="O37" s="20" t="s">
        <v>166</v>
      </c>
      <c r="P37" s="20"/>
    </row>
    <row r="38" spans="1:16" ht="15.75" customHeight="1">
      <c r="A38" s="20">
        <v>34</v>
      </c>
      <c r="B38" s="51"/>
      <c r="C38" s="34" t="str">
        <f>"060915601796"</f>
        <v>060915601796</v>
      </c>
      <c r="D38" s="26" t="s">
        <v>128</v>
      </c>
      <c r="E38" s="4" t="s">
        <v>134</v>
      </c>
      <c r="F38" s="4" t="s">
        <v>129</v>
      </c>
      <c r="G38" s="4" t="s">
        <v>135</v>
      </c>
      <c r="H38" s="20" t="s">
        <v>21</v>
      </c>
      <c r="I38" s="20" t="s">
        <v>35</v>
      </c>
      <c r="J38" s="4">
        <v>76</v>
      </c>
      <c r="K38" s="4" t="s">
        <v>175</v>
      </c>
      <c r="L38" s="4" t="s">
        <v>148</v>
      </c>
      <c r="M38" s="20" t="s">
        <v>32</v>
      </c>
      <c r="N38" s="20"/>
      <c r="O38" s="20"/>
      <c r="P38" s="20"/>
    </row>
    <row r="39" spans="1:16" ht="15.75" customHeight="1">
      <c r="A39" s="20">
        <v>35</v>
      </c>
      <c r="B39" s="51"/>
      <c r="C39" s="34" t="str">
        <f>"060506602126"</f>
        <v>060506602126</v>
      </c>
      <c r="D39" s="26" t="s">
        <v>191</v>
      </c>
      <c r="E39" s="34" t="s">
        <v>195</v>
      </c>
      <c r="F39" s="4" t="s">
        <v>115</v>
      </c>
      <c r="G39" s="4"/>
      <c r="H39" s="4" t="s">
        <v>33</v>
      </c>
      <c r="I39" s="20" t="s">
        <v>35</v>
      </c>
      <c r="J39" s="4"/>
      <c r="K39" s="4" t="s">
        <v>147</v>
      </c>
      <c r="L39" s="4" t="s">
        <v>148</v>
      </c>
      <c r="M39" s="20" t="s">
        <v>32</v>
      </c>
      <c r="N39" s="20"/>
      <c r="O39" s="20"/>
      <c r="P39" s="20"/>
    </row>
    <row r="40" spans="1:16" ht="15.75" customHeight="1">
      <c r="A40" s="20">
        <v>36</v>
      </c>
      <c r="B40" s="51"/>
      <c r="C40" s="34" t="str">
        <f>"060630501899"</f>
        <v>060630501899</v>
      </c>
      <c r="D40" s="26" t="s">
        <v>163</v>
      </c>
      <c r="E40" s="34" t="s">
        <v>196</v>
      </c>
      <c r="F40" s="4" t="s">
        <v>110</v>
      </c>
      <c r="G40" s="4"/>
      <c r="H40" s="20" t="s">
        <v>21</v>
      </c>
      <c r="I40" s="20" t="s">
        <v>35</v>
      </c>
      <c r="J40" s="4"/>
      <c r="K40" s="4" t="s">
        <v>147</v>
      </c>
      <c r="L40" s="4" t="s">
        <v>156</v>
      </c>
      <c r="M40" s="20" t="s">
        <v>32</v>
      </c>
      <c r="N40" s="20"/>
      <c r="O40" s="20"/>
      <c r="P40" s="20"/>
    </row>
    <row r="41" spans="1:16" ht="15.75" customHeight="1">
      <c r="A41" s="20">
        <v>37</v>
      </c>
      <c r="B41" s="51"/>
      <c r="C41" s="34" t="str">
        <f>"061009601901"</f>
        <v>061009601901</v>
      </c>
      <c r="D41" s="26" t="s">
        <v>190</v>
      </c>
      <c r="E41" s="34" t="s">
        <v>194</v>
      </c>
      <c r="F41" s="4" t="s">
        <v>115</v>
      </c>
      <c r="G41" s="4"/>
      <c r="H41" s="20" t="s">
        <v>21</v>
      </c>
      <c r="I41" s="20" t="s">
        <v>35</v>
      </c>
      <c r="J41" s="4"/>
      <c r="K41" s="4"/>
      <c r="L41" s="4"/>
      <c r="M41" s="20" t="s">
        <v>32</v>
      </c>
      <c r="N41" s="20" t="s">
        <v>165</v>
      </c>
      <c r="O41" s="20" t="s">
        <v>166</v>
      </c>
      <c r="P41" s="20"/>
    </row>
    <row r="42" spans="1:16" ht="15.75" customHeight="1">
      <c r="A42" s="20">
        <v>38</v>
      </c>
      <c r="B42" s="52"/>
      <c r="C42" s="34" t="str">
        <f>"060802602333"</f>
        <v>060802602333</v>
      </c>
      <c r="D42" s="26" t="s">
        <v>192</v>
      </c>
      <c r="E42" s="4" t="s">
        <v>197</v>
      </c>
      <c r="F42" s="4" t="s">
        <v>115</v>
      </c>
      <c r="G42" s="4"/>
      <c r="H42" s="4" t="s">
        <v>33</v>
      </c>
      <c r="I42" s="20" t="s">
        <v>35</v>
      </c>
      <c r="J42" s="4"/>
      <c r="K42" s="4"/>
      <c r="L42" s="4"/>
      <c r="M42" s="20" t="s">
        <v>32</v>
      </c>
      <c r="N42" s="20"/>
      <c r="O42" s="20"/>
      <c r="P42" s="20" t="s">
        <v>193</v>
      </c>
    </row>
    <row r="43" spans="1:16" ht="15.75" customHeight="1">
      <c r="A43" s="34">
        <v>39</v>
      </c>
      <c r="B43" s="37"/>
      <c r="C43" s="36" t="str">
        <f>"060624600796"</f>
        <v>060624600796</v>
      </c>
      <c r="D43" s="35" t="s">
        <v>198</v>
      </c>
      <c r="E43" s="34" t="s">
        <v>205</v>
      </c>
      <c r="F43" s="4" t="s">
        <v>110</v>
      </c>
      <c r="G43" s="35"/>
      <c r="H43" s="4" t="s">
        <v>33</v>
      </c>
      <c r="I43" s="20" t="s">
        <v>35</v>
      </c>
      <c r="J43" s="35"/>
      <c r="K43" s="35"/>
      <c r="L43" s="35"/>
      <c r="M43" s="20" t="s">
        <v>32</v>
      </c>
      <c r="N43" s="35"/>
      <c r="O43" s="35"/>
      <c r="P43" s="20" t="s">
        <v>193</v>
      </c>
    </row>
    <row r="44" spans="1:16" ht="15.75" customHeight="1">
      <c r="A44" s="34">
        <v>40</v>
      </c>
      <c r="B44" s="35"/>
      <c r="C44" s="36" t="str">
        <f>"050328501985"</f>
        <v>050328501985</v>
      </c>
      <c r="D44" s="35" t="s">
        <v>199</v>
      </c>
      <c r="E44" s="34" t="s">
        <v>203</v>
      </c>
      <c r="F44" s="4" t="s">
        <v>110</v>
      </c>
      <c r="G44" s="35"/>
      <c r="H44" s="4" t="s">
        <v>33</v>
      </c>
      <c r="I44" s="20" t="s">
        <v>35</v>
      </c>
      <c r="J44" s="35"/>
      <c r="K44" s="35"/>
      <c r="L44" s="35"/>
      <c r="M44" s="20" t="s">
        <v>32</v>
      </c>
      <c r="N44" s="35"/>
      <c r="O44" s="35"/>
      <c r="P44" s="20" t="s">
        <v>193</v>
      </c>
    </row>
    <row r="45" spans="1:16" ht="15.75" customHeight="1">
      <c r="A45" s="34">
        <v>41</v>
      </c>
      <c r="B45" s="35"/>
      <c r="C45" s="36" t="str">
        <f>"060307502207"</f>
        <v>060307502207</v>
      </c>
      <c r="D45" s="35" t="s">
        <v>200</v>
      </c>
      <c r="E45" s="34" t="s">
        <v>204</v>
      </c>
      <c r="F45" s="4" t="s">
        <v>130</v>
      </c>
      <c r="G45" s="35"/>
      <c r="H45" s="4" t="s">
        <v>33</v>
      </c>
      <c r="I45" s="20" t="s">
        <v>35</v>
      </c>
      <c r="J45" s="35"/>
      <c r="K45" s="35"/>
      <c r="L45" s="35"/>
      <c r="M45" s="20" t="s">
        <v>32</v>
      </c>
      <c r="N45" s="35"/>
      <c r="O45" s="35"/>
      <c r="P45" s="20" t="s">
        <v>193</v>
      </c>
    </row>
    <row r="46" spans="1:16" ht="15.75" customHeight="1">
      <c r="A46" s="34">
        <v>42</v>
      </c>
      <c r="B46" s="35"/>
      <c r="C46" s="36" t="str">
        <f>"060417502106"</f>
        <v>060417502106</v>
      </c>
      <c r="D46" s="35" t="s">
        <v>201</v>
      </c>
      <c r="E46" s="34" t="s">
        <v>202</v>
      </c>
      <c r="F46" s="4" t="s">
        <v>130</v>
      </c>
      <c r="G46" s="35"/>
      <c r="H46" s="4" t="s">
        <v>33</v>
      </c>
      <c r="I46" s="20" t="s">
        <v>35</v>
      </c>
      <c r="J46" s="35"/>
      <c r="K46" s="35"/>
      <c r="L46" s="35"/>
      <c r="M46" s="20" t="s">
        <v>32</v>
      </c>
      <c r="N46" s="35"/>
      <c r="O46" s="35"/>
      <c r="P46" s="20" t="s">
        <v>193</v>
      </c>
    </row>
    <row r="47" spans="1:16" ht="15.75" customHeight="1">
      <c r="C47" s="31"/>
    </row>
    <row r="48" spans="1:16" ht="15.75" customHeight="1">
      <c r="C48" s="31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8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</sheetData>
  <mergeCells count="2">
    <mergeCell ref="A1:P3"/>
    <mergeCell ref="B5:B4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748"/>
  <sheetViews>
    <sheetView zoomScale="55" zoomScaleNormal="55" workbookViewId="0">
      <selection activeCell="D60" sqref="D60"/>
    </sheetView>
  </sheetViews>
  <sheetFormatPr defaultRowHeight="15.5"/>
  <cols>
    <col min="1" max="1" width="7.26953125" style="22" customWidth="1"/>
    <col min="2" max="2" width="52.1796875" style="3" customWidth="1"/>
    <col min="3" max="3" width="18.54296875" style="3" customWidth="1"/>
    <col min="4" max="4" width="38.1796875" style="3" customWidth="1"/>
    <col min="5" max="5" width="18.7265625" style="3" customWidth="1"/>
    <col min="6" max="6" width="25.54296875" style="3" customWidth="1"/>
    <col min="7" max="7" width="20.453125" style="3" customWidth="1"/>
    <col min="8" max="8" width="14" style="3" customWidth="1"/>
    <col min="9" max="9" width="17.54296875" style="3" customWidth="1"/>
    <col min="10" max="10" width="13.81640625" style="3" customWidth="1"/>
    <col min="11" max="11" width="24.81640625" style="15" customWidth="1"/>
    <col min="12" max="12" width="20" style="15" customWidth="1"/>
    <col min="13" max="13" width="18.7265625" style="10" customWidth="1"/>
    <col min="14" max="14" width="21.453125" style="3" customWidth="1"/>
  </cols>
  <sheetData>
    <row r="1" spans="1:14" ht="1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12" customFormat="1" ht="75">
      <c r="A3" s="11" t="s">
        <v>0</v>
      </c>
      <c r="B3" s="6" t="s">
        <v>8</v>
      </c>
      <c r="C3" s="30" t="s">
        <v>9</v>
      </c>
      <c r="D3" s="30" t="s">
        <v>10</v>
      </c>
      <c r="E3" s="30" t="s">
        <v>11</v>
      </c>
      <c r="F3" s="6" t="s">
        <v>12</v>
      </c>
      <c r="G3" s="6" t="s">
        <v>13</v>
      </c>
      <c r="H3" s="6" t="s">
        <v>14</v>
      </c>
      <c r="I3" s="6" t="s">
        <v>28</v>
      </c>
      <c r="J3" s="6" t="s">
        <v>29</v>
      </c>
      <c r="K3" s="8" t="s">
        <v>25</v>
      </c>
      <c r="L3" s="6" t="s">
        <v>24</v>
      </c>
      <c r="M3" s="6" t="s">
        <v>27</v>
      </c>
      <c r="N3" s="9" t="s">
        <v>30</v>
      </c>
    </row>
    <row r="4" spans="1:14" ht="21" customHeight="1">
      <c r="A4" s="20">
        <v>1</v>
      </c>
      <c r="B4" s="59" t="s">
        <v>42</v>
      </c>
      <c r="C4" s="55">
        <v>80818652955</v>
      </c>
      <c r="D4" s="56" t="s">
        <v>206</v>
      </c>
      <c r="E4" s="55" t="s">
        <v>207</v>
      </c>
      <c r="F4" s="18" t="s">
        <v>43</v>
      </c>
      <c r="G4" s="17"/>
      <c r="H4" s="17" t="s">
        <v>22</v>
      </c>
      <c r="I4" s="17" t="s">
        <v>35</v>
      </c>
      <c r="J4" s="19">
        <v>1</v>
      </c>
      <c r="K4" s="17" t="s">
        <v>35</v>
      </c>
      <c r="L4" s="17" t="s">
        <v>35</v>
      </c>
      <c r="M4" s="7" t="s">
        <v>36</v>
      </c>
      <c r="N4" s="7" t="s">
        <v>34</v>
      </c>
    </row>
    <row r="5" spans="1:14" ht="15" customHeight="1">
      <c r="A5" s="20">
        <v>2</v>
      </c>
      <c r="B5" s="60"/>
      <c r="C5" s="55">
        <v>80130654654</v>
      </c>
      <c r="D5" s="56" t="s">
        <v>208</v>
      </c>
      <c r="E5" s="55" t="s">
        <v>227</v>
      </c>
      <c r="F5" s="18" t="s">
        <v>43</v>
      </c>
      <c r="G5" s="17"/>
      <c r="H5" s="17" t="s">
        <v>22</v>
      </c>
      <c r="I5" s="17" t="s">
        <v>35</v>
      </c>
      <c r="J5" s="19">
        <v>1</v>
      </c>
      <c r="K5" s="17" t="s">
        <v>35</v>
      </c>
      <c r="L5" s="17" t="s">
        <v>35</v>
      </c>
      <c r="M5" s="7" t="s">
        <v>36</v>
      </c>
      <c r="N5" s="7" t="s">
        <v>34</v>
      </c>
    </row>
    <row r="6" spans="1:14" ht="18">
      <c r="A6" s="20">
        <v>3</v>
      </c>
      <c r="B6" s="53"/>
      <c r="C6" s="55">
        <v>80106653932</v>
      </c>
      <c r="D6" s="56" t="s">
        <v>209</v>
      </c>
      <c r="E6" s="55" t="s">
        <v>228</v>
      </c>
      <c r="F6" s="18" t="s">
        <v>43</v>
      </c>
      <c r="G6" s="17"/>
      <c r="H6" s="17" t="s">
        <v>22</v>
      </c>
      <c r="I6" s="17" t="s">
        <v>35</v>
      </c>
      <c r="J6" s="19">
        <v>1</v>
      </c>
      <c r="K6" s="17" t="s">
        <v>35</v>
      </c>
      <c r="L6" s="17" t="s">
        <v>35</v>
      </c>
      <c r="M6" s="7" t="s">
        <v>36</v>
      </c>
      <c r="N6" s="7" t="s">
        <v>34</v>
      </c>
    </row>
    <row r="7" spans="1:14" ht="18">
      <c r="A7" s="20">
        <v>4</v>
      </c>
      <c r="B7" s="53"/>
      <c r="C7" s="55">
        <v>80222554003</v>
      </c>
      <c r="D7" s="56" t="s">
        <v>210</v>
      </c>
      <c r="E7" s="55" t="s">
        <v>229</v>
      </c>
      <c r="F7" s="18" t="s">
        <v>43</v>
      </c>
      <c r="G7" s="17"/>
      <c r="H7" s="17" t="s">
        <v>22</v>
      </c>
      <c r="I7" s="17" t="s">
        <v>35</v>
      </c>
      <c r="J7" s="19">
        <v>1</v>
      </c>
      <c r="K7" s="17" t="s">
        <v>35</v>
      </c>
      <c r="L7" s="17" t="s">
        <v>35</v>
      </c>
      <c r="M7" s="7" t="s">
        <v>36</v>
      </c>
      <c r="N7" s="7" t="s">
        <v>34</v>
      </c>
    </row>
    <row r="8" spans="1:14" ht="15" customHeight="1">
      <c r="A8" s="20">
        <v>5</v>
      </c>
      <c r="B8" s="53"/>
      <c r="C8" s="57">
        <v>80920650100</v>
      </c>
      <c r="D8" s="56" t="s">
        <v>211</v>
      </c>
      <c r="E8" s="55" t="s">
        <v>230</v>
      </c>
      <c r="F8" s="18" t="s">
        <v>43</v>
      </c>
      <c r="G8" s="17"/>
      <c r="H8" s="17" t="s">
        <v>22</v>
      </c>
      <c r="I8" s="17" t="s">
        <v>35</v>
      </c>
      <c r="J8" s="19">
        <v>1</v>
      </c>
      <c r="K8" s="17" t="s">
        <v>35</v>
      </c>
      <c r="L8" s="17" t="s">
        <v>35</v>
      </c>
      <c r="M8" s="7" t="s">
        <v>36</v>
      </c>
      <c r="N8" s="7" t="s">
        <v>34</v>
      </c>
    </row>
    <row r="9" spans="1:14" ht="18">
      <c r="A9" s="20">
        <v>6</v>
      </c>
      <c r="B9" s="53"/>
      <c r="C9" s="57">
        <v>71110652174</v>
      </c>
      <c r="D9" s="56" t="s">
        <v>212</v>
      </c>
      <c r="E9" s="55" t="s">
        <v>231</v>
      </c>
      <c r="F9" s="18" t="s">
        <v>43</v>
      </c>
      <c r="G9" s="17"/>
      <c r="H9" s="17" t="s">
        <v>22</v>
      </c>
      <c r="I9" s="17" t="s">
        <v>35</v>
      </c>
      <c r="J9" s="19">
        <v>1</v>
      </c>
      <c r="K9" s="17" t="s">
        <v>35</v>
      </c>
      <c r="L9" s="17" t="s">
        <v>35</v>
      </c>
      <c r="M9" s="7" t="s">
        <v>36</v>
      </c>
      <c r="N9" s="7" t="s">
        <v>34</v>
      </c>
    </row>
    <row r="10" spans="1:14" ht="15.75" customHeight="1">
      <c r="A10" s="20">
        <v>7</v>
      </c>
      <c r="B10" s="53"/>
      <c r="C10" s="57">
        <v>80601550576</v>
      </c>
      <c r="D10" s="56" t="s">
        <v>213</v>
      </c>
      <c r="E10" s="55" t="s">
        <v>232</v>
      </c>
      <c r="F10" s="18" t="s">
        <v>43</v>
      </c>
      <c r="G10" s="17"/>
      <c r="H10" s="17" t="s">
        <v>22</v>
      </c>
      <c r="I10" s="17" t="s">
        <v>35</v>
      </c>
      <c r="J10" s="19">
        <v>1</v>
      </c>
      <c r="K10" s="17" t="s">
        <v>35</v>
      </c>
      <c r="L10" s="17" t="s">
        <v>35</v>
      </c>
      <c r="M10" s="7" t="s">
        <v>36</v>
      </c>
      <c r="N10" s="7" t="s">
        <v>34</v>
      </c>
    </row>
    <row r="11" spans="1:14" ht="15" customHeight="1">
      <c r="A11" s="20">
        <v>8</v>
      </c>
      <c r="B11" s="53"/>
      <c r="C11" s="57">
        <v>80309553058</v>
      </c>
      <c r="D11" s="56" t="s">
        <v>214</v>
      </c>
      <c r="E11" s="55" t="s">
        <v>233</v>
      </c>
      <c r="F11" s="18" t="s">
        <v>43</v>
      </c>
      <c r="G11" s="17"/>
      <c r="H11" s="17" t="s">
        <v>22</v>
      </c>
      <c r="I11" s="17" t="s">
        <v>35</v>
      </c>
      <c r="J11" s="19">
        <v>1</v>
      </c>
      <c r="K11" s="17" t="s">
        <v>35</v>
      </c>
      <c r="L11" s="17" t="s">
        <v>35</v>
      </c>
      <c r="M11" s="7" t="s">
        <v>36</v>
      </c>
      <c r="N11" s="7" t="s">
        <v>34</v>
      </c>
    </row>
    <row r="12" spans="1:14" ht="15" customHeight="1">
      <c r="A12" s="20">
        <v>9</v>
      </c>
      <c r="B12" s="53"/>
      <c r="C12" s="57">
        <v>80321654048</v>
      </c>
      <c r="D12" s="56" t="s">
        <v>215</v>
      </c>
      <c r="E12" s="55" t="s">
        <v>117</v>
      </c>
      <c r="F12" s="18" t="s">
        <v>43</v>
      </c>
      <c r="G12" s="17"/>
      <c r="H12" s="17" t="s">
        <v>22</v>
      </c>
      <c r="I12" s="17" t="s">
        <v>35</v>
      </c>
      <c r="J12" s="19">
        <v>1</v>
      </c>
      <c r="K12" s="17" t="s">
        <v>35</v>
      </c>
      <c r="L12" s="17" t="s">
        <v>35</v>
      </c>
      <c r="M12" s="7" t="s">
        <v>36</v>
      </c>
      <c r="N12" s="7" t="s">
        <v>34</v>
      </c>
    </row>
    <row r="13" spans="1:14" ht="18">
      <c r="A13" s="20">
        <v>10</v>
      </c>
      <c r="B13" s="53"/>
      <c r="C13" s="57">
        <v>80808552200</v>
      </c>
      <c r="D13" s="56" t="s">
        <v>216</v>
      </c>
      <c r="E13" s="55" t="s">
        <v>234</v>
      </c>
      <c r="F13" s="18" t="s">
        <v>43</v>
      </c>
      <c r="G13" s="17"/>
      <c r="H13" s="17" t="s">
        <v>22</v>
      </c>
      <c r="I13" s="17" t="s">
        <v>35</v>
      </c>
      <c r="J13" s="19">
        <v>1</v>
      </c>
      <c r="K13" s="17" t="s">
        <v>35</v>
      </c>
      <c r="L13" s="17" t="s">
        <v>35</v>
      </c>
      <c r="M13" s="7" t="s">
        <v>36</v>
      </c>
      <c r="N13" s="7" t="s">
        <v>34</v>
      </c>
    </row>
    <row r="14" spans="1:14" ht="15" customHeight="1">
      <c r="A14" s="20">
        <v>11</v>
      </c>
      <c r="B14" s="53"/>
      <c r="C14" s="57">
        <v>80321553995</v>
      </c>
      <c r="D14" s="56" t="s">
        <v>217</v>
      </c>
      <c r="E14" s="55" t="s">
        <v>235</v>
      </c>
      <c r="F14" s="18" t="s">
        <v>43</v>
      </c>
      <c r="G14" s="17"/>
      <c r="H14" s="17" t="s">
        <v>22</v>
      </c>
      <c r="I14" s="17" t="s">
        <v>35</v>
      </c>
      <c r="J14" s="19">
        <v>1</v>
      </c>
      <c r="K14" s="17" t="s">
        <v>35</v>
      </c>
      <c r="L14" s="17" t="s">
        <v>35</v>
      </c>
      <c r="M14" s="7" t="s">
        <v>36</v>
      </c>
      <c r="N14" s="7" t="s">
        <v>34</v>
      </c>
    </row>
    <row r="15" spans="1:14" ht="15" customHeight="1">
      <c r="A15" s="20">
        <v>12</v>
      </c>
      <c r="B15" s="53"/>
      <c r="C15" s="57">
        <v>80719552138</v>
      </c>
      <c r="D15" s="56" t="s">
        <v>218</v>
      </c>
      <c r="E15" s="55" t="s">
        <v>236</v>
      </c>
      <c r="F15" s="18" t="s">
        <v>43</v>
      </c>
      <c r="G15" s="17"/>
      <c r="H15" s="17" t="s">
        <v>22</v>
      </c>
      <c r="I15" s="17" t="s">
        <v>35</v>
      </c>
      <c r="J15" s="19">
        <v>1</v>
      </c>
      <c r="K15" s="17" t="s">
        <v>35</v>
      </c>
      <c r="L15" s="17" t="s">
        <v>35</v>
      </c>
      <c r="M15" s="7" t="s">
        <v>36</v>
      </c>
      <c r="N15" s="7" t="s">
        <v>34</v>
      </c>
    </row>
    <row r="16" spans="1:14" ht="15.75" customHeight="1">
      <c r="A16" s="20">
        <v>13</v>
      </c>
      <c r="B16" s="53"/>
      <c r="C16" s="57">
        <v>80719652025</v>
      </c>
      <c r="D16" s="56" t="s">
        <v>219</v>
      </c>
      <c r="E16" s="55" t="s">
        <v>237</v>
      </c>
      <c r="F16" s="18" t="s">
        <v>43</v>
      </c>
      <c r="G16" s="17"/>
      <c r="H16" s="17" t="s">
        <v>22</v>
      </c>
      <c r="I16" s="17" t="s">
        <v>35</v>
      </c>
      <c r="J16" s="19">
        <v>1</v>
      </c>
      <c r="K16" s="17" t="s">
        <v>35</v>
      </c>
      <c r="L16" s="17" t="s">
        <v>35</v>
      </c>
      <c r="M16" s="7" t="s">
        <v>36</v>
      </c>
      <c r="N16" s="7" t="s">
        <v>34</v>
      </c>
    </row>
    <row r="17" spans="1:14" ht="15" customHeight="1">
      <c r="A17" s="20">
        <v>14</v>
      </c>
      <c r="B17" s="53"/>
      <c r="C17" s="57">
        <v>80621651242</v>
      </c>
      <c r="D17" s="56" t="s">
        <v>220</v>
      </c>
      <c r="E17" s="55" t="s">
        <v>238</v>
      </c>
      <c r="F17" s="18" t="s">
        <v>43</v>
      </c>
      <c r="G17" s="17"/>
      <c r="H17" s="17" t="s">
        <v>22</v>
      </c>
      <c r="I17" s="17" t="s">
        <v>35</v>
      </c>
      <c r="J17" s="19">
        <v>1</v>
      </c>
      <c r="K17" s="17" t="s">
        <v>35</v>
      </c>
      <c r="L17" s="17" t="s">
        <v>35</v>
      </c>
      <c r="M17" s="7" t="s">
        <v>36</v>
      </c>
      <c r="N17" s="7" t="s">
        <v>34</v>
      </c>
    </row>
    <row r="18" spans="1:14" ht="15" customHeight="1">
      <c r="A18" s="20">
        <v>15</v>
      </c>
      <c r="B18" s="53"/>
      <c r="C18" s="57">
        <v>80128654663</v>
      </c>
      <c r="D18" s="56" t="s">
        <v>221</v>
      </c>
      <c r="E18" s="55" t="s">
        <v>239</v>
      </c>
      <c r="F18" s="18" t="s">
        <v>43</v>
      </c>
      <c r="G18" s="17"/>
      <c r="H18" s="17" t="s">
        <v>22</v>
      </c>
      <c r="I18" s="17" t="s">
        <v>35</v>
      </c>
      <c r="J18" s="19">
        <v>1</v>
      </c>
      <c r="K18" s="17" t="s">
        <v>35</v>
      </c>
      <c r="L18" s="17" t="s">
        <v>35</v>
      </c>
      <c r="M18" s="7" t="s">
        <v>36</v>
      </c>
      <c r="N18" s="7" t="s">
        <v>34</v>
      </c>
    </row>
    <row r="19" spans="1:14" ht="15.75" customHeight="1">
      <c r="A19" s="20">
        <v>16</v>
      </c>
      <c r="B19" s="53"/>
      <c r="C19" s="57">
        <v>80407552508</v>
      </c>
      <c r="D19" s="56" t="s">
        <v>222</v>
      </c>
      <c r="E19" s="55" t="s">
        <v>240</v>
      </c>
      <c r="F19" s="18" t="s">
        <v>43</v>
      </c>
      <c r="G19" s="17"/>
      <c r="H19" s="17" t="s">
        <v>22</v>
      </c>
      <c r="I19" s="17" t="s">
        <v>35</v>
      </c>
      <c r="J19" s="19">
        <v>1</v>
      </c>
      <c r="K19" s="17" t="s">
        <v>35</v>
      </c>
      <c r="L19" s="17" t="s">
        <v>35</v>
      </c>
      <c r="M19" s="7" t="s">
        <v>36</v>
      </c>
      <c r="N19" s="7" t="s">
        <v>34</v>
      </c>
    </row>
    <row r="20" spans="1:14" ht="15" customHeight="1">
      <c r="A20" s="20">
        <v>17</v>
      </c>
      <c r="B20" s="53"/>
      <c r="C20" s="57">
        <v>80716552419</v>
      </c>
      <c r="D20" s="56" t="s">
        <v>223</v>
      </c>
      <c r="E20" s="55" t="s">
        <v>241</v>
      </c>
      <c r="F20" s="18" t="s">
        <v>43</v>
      </c>
      <c r="G20" s="17"/>
      <c r="H20" s="17" t="s">
        <v>22</v>
      </c>
      <c r="I20" s="17" t="s">
        <v>35</v>
      </c>
      <c r="J20" s="19">
        <v>1</v>
      </c>
      <c r="K20" s="17" t="s">
        <v>35</v>
      </c>
      <c r="L20" s="17" t="s">
        <v>35</v>
      </c>
      <c r="M20" s="7" t="s">
        <v>36</v>
      </c>
      <c r="N20" s="7" t="s">
        <v>34</v>
      </c>
    </row>
    <row r="21" spans="1:14" ht="18">
      <c r="A21" s="20">
        <v>18</v>
      </c>
      <c r="B21" s="53"/>
      <c r="C21" s="57">
        <v>80730552524</v>
      </c>
      <c r="D21" s="56" t="s">
        <v>224</v>
      </c>
      <c r="E21" s="55" t="s">
        <v>242</v>
      </c>
      <c r="F21" s="18" t="s">
        <v>43</v>
      </c>
      <c r="G21" s="17"/>
      <c r="H21" s="17" t="s">
        <v>22</v>
      </c>
      <c r="I21" s="17" t="s">
        <v>35</v>
      </c>
      <c r="J21" s="19">
        <v>1</v>
      </c>
      <c r="K21" s="17" t="s">
        <v>35</v>
      </c>
      <c r="L21" s="17" t="s">
        <v>35</v>
      </c>
      <c r="M21" s="7" t="s">
        <v>36</v>
      </c>
      <c r="N21" s="7" t="s">
        <v>34</v>
      </c>
    </row>
    <row r="22" spans="1:14" ht="15.75" customHeight="1">
      <c r="A22" s="20">
        <v>19</v>
      </c>
      <c r="B22" s="53"/>
      <c r="C22" s="57">
        <v>80623651550</v>
      </c>
      <c r="D22" s="56" t="s">
        <v>225</v>
      </c>
      <c r="E22" s="55" t="s">
        <v>243</v>
      </c>
      <c r="F22" s="18" t="s">
        <v>43</v>
      </c>
      <c r="G22" s="17"/>
      <c r="H22" s="17" t="s">
        <v>22</v>
      </c>
      <c r="I22" s="17" t="s">
        <v>35</v>
      </c>
      <c r="J22" s="19">
        <v>1</v>
      </c>
      <c r="K22" s="17" t="s">
        <v>35</v>
      </c>
      <c r="L22" s="17" t="s">
        <v>35</v>
      </c>
      <c r="M22" s="7" t="s">
        <v>36</v>
      </c>
      <c r="N22" s="7" t="s">
        <v>34</v>
      </c>
    </row>
    <row r="23" spans="1:14" ht="18">
      <c r="A23" s="20">
        <v>20</v>
      </c>
      <c r="B23" s="53"/>
      <c r="C23" s="57">
        <v>80425554265</v>
      </c>
      <c r="D23" s="56" t="s">
        <v>226</v>
      </c>
      <c r="E23" s="55" t="s">
        <v>244</v>
      </c>
      <c r="F23" s="18" t="s">
        <v>43</v>
      </c>
      <c r="G23" s="17"/>
      <c r="H23" s="17" t="s">
        <v>22</v>
      </c>
      <c r="I23" s="17" t="s">
        <v>35</v>
      </c>
      <c r="J23" s="19">
        <v>1</v>
      </c>
      <c r="K23" s="17" t="s">
        <v>35</v>
      </c>
      <c r="L23" s="17" t="s">
        <v>35</v>
      </c>
      <c r="M23" s="7" t="s">
        <v>36</v>
      </c>
      <c r="N23" s="7" t="s">
        <v>34</v>
      </c>
    </row>
    <row r="24" spans="1:14" ht="18">
      <c r="A24" s="20">
        <v>21</v>
      </c>
      <c r="B24" s="53"/>
      <c r="C24" s="57">
        <v>80829652688</v>
      </c>
      <c r="D24" s="56" t="s">
        <v>245</v>
      </c>
      <c r="E24" s="55" t="s">
        <v>265</v>
      </c>
      <c r="F24" s="18" t="s">
        <v>43</v>
      </c>
      <c r="G24" s="17"/>
      <c r="H24" s="17" t="s">
        <v>22</v>
      </c>
      <c r="I24" s="17" t="s">
        <v>35</v>
      </c>
      <c r="J24" s="19">
        <v>1</v>
      </c>
      <c r="K24" s="17" t="s">
        <v>35</v>
      </c>
      <c r="L24" s="17" t="s">
        <v>35</v>
      </c>
      <c r="M24" s="7" t="s">
        <v>36</v>
      </c>
      <c r="N24" s="7" t="s">
        <v>34</v>
      </c>
    </row>
    <row r="25" spans="1:14" ht="18">
      <c r="A25" s="20">
        <v>22</v>
      </c>
      <c r="B25" s="53"/>
      <c r="C25" s="57">
        <v>80721600073</v>
      </c>
      <c r="D25" s="56" t="s">
        <v>246</v>
      </c>
      <c r="E25" s="58">
        <v>87719630518</v>
      </c>
      <c r="F25" s="18" t="s">
        <v>43</v>
      </c>
      <c r="G25" s="17"/>
      <c r="H25" s="17" t="s">
        <v>22</v>
      </c>
      <c r="I25" s="17" t="s">
        <v>35</v>
      </c>
      <c r="J25" s="19">
        <v>1</v>
      </c>
      <c r="K25" s="17" t="s">
        <v>35</v>
      </c>
      <c r="L25" s="17" t="s">
        <v>35</v>
      </c>
      <c r="M25" s="7" t="s">
        <v>36</v>
      </c>
      <c r="N25" s="7" t="s">
        <v>34</v>
      </c>
    </row>
    <row r="26" spans="1:14" ht="18">
      <c r="A26" s="20">
        <v>23</v>
      </c>
      <c r="B26" s="53"/>
      <c r="C26" s="57">
        <v>80725651991</v>
      </c>
      <c r="D26" s="56" t="s">
        <v>247</v>
      </c>
      <c r="E26" s="55" t="s">
        <v>266</v>
      </c>
      <c r="F26" s="18" t="s">
        <v>43</v>
      </c>
      <c r="G26" s="17"/>
      <c r="H26" s="17" t="s">
        <v>22</v>
      </c>
      <c r="I26" s="17" t="s">
        <v>35</v>
      </c>
      <c r="J26" s="19">
        <v>1</v>
      </c>
      <c r="K26" s="17" t="s">
        <v>35</v>
      </c>
      <c r="L26" s="17" t="s">
        <v>35</v>
      </c>
      <c r="M26" s="7" t="s">
        <v>36</v>
      </c>
      <c r="N26" s="7" t="s">
        <v>34</v>
      </c>
    </row>
    <row r="27" spans="1:14" ht="15" customHeight="1">
      <c r="A27" s="20">
        <v>24</v>
      </c>
      <c r="B27" s="53"/>
      <c r="C27" s="57">
        <v>80717552810</v>
      </c>
      <c r="D27" s="56" t="s">
        <v>248</v>
      </c>
      <c r="E27" s="55" t="s">
        <v>267</v>
      </c>
      <c r="F27" s="18" t="s">
        <v>43</v>
      </c>
      <c r="G27" s="17"/>
      <c r="H27" s="17" t="s">
        <v>22</v>
      </c>
      <c r="I27" s="17" t="s">
        <v>35</v>
      </c>
      <c r="J27" s="19">
        <v>1</v>
      </c>
      <c r="K27" s="17" t="s">
        <v>35</v>
      </c>
      <c r="L27" s="17" t="s">
        <v>35</v>
      </c>
      <c r="M27" s="7" t="s">
        <v>36</v>
      </c>
      <c r="N27" s="7" t="s">
        <v>34</v>
      </c>
    </row>
    <row r="28" spans="1:14" ht="15.75" customHeight="1">
      <c r="A28" s="20">
        <v>25</v>
      </c>
      <c r="B28" s="53"/>
      <c r="C28" s="57">
        <v>80823552252</v>
      </c>
      <c r="D28" s="56" t="s">
        <v>249</v>
      </c>
      <c r="E28" s="55" t="s">
        <v>268</v>
      </c>
      <c r="F28" s="18" t="s">
        <v>43</v>
      </c>
      <c r="G28" s="17"/>
      <c r="H28" s="17" t="s">
        <v>22</v>
      </c>
      <c r="I28" s="17" t="s">
        <v>35</v>
      </c>
      <c r="J28" s="19">
        <v>1</v>
      </c>
      <c r="K28" s="17" t="s">
        <v>35</v>
      </c>
      <c r="L28" s="17" t="s">
        <v>35</v>
      </c>
      <c r="M28" s="7" t="s">
        <v>36</v>
      </c>
      <c r="N28" s="7" t="s">
        <v>34</v>
      </c>
    </row>
    <row r="29" spans="1:14" ht="15" customHeight="1">
      <c r="A29" s="20">
        <v>26</v>
      </c>
      <c r="B29" s="53"/>
      <c r="C29" s="57">
        <v>70601502712</v>
      </c>
      <c r="D29" s="56" t="s">
        <v>250</v>
      </c>
      <c r="E29" s="55" t="s">
        <v>269</v>
      </c>
      <c r="F29" s="18" t="s">
        <v>43</v>
      </c>
      <c r="G29" s="17"/>
      <c r="H29" s="17" t="s">
        <v>22</v>
      </c>
      <c r="I29" s="17" t="s">
        <v>35</v>
      </c>
      <c r="J29" s="19">
        <v>1</v>
      </c>
      <c r="K29" s="17" t="s">
        <v>35</v>
      </c>
      <c r="L29" s="17" t="s">
        <v>35</v>
      </c>
      <c r="M29" s="7" t="s">
        <v>36</v>
      </c>
      <c r="N29" s="7" t="s">
        <v>34</v>
      </c>
    </row>
    <row r="30" spans="1:14" ht="15" customHeight="1">
      <c r="A30" s="20">
        <v>27</v>
      </c>
      <c r="B30" s="53"/>
      <c r="C30" s="57">
        <v>80620555461</v>
      </c>
      <c r="D30" s="56" t="s">
        <v>251</v>
      </c>
      <c r="E30" s="55" t="s">
        <v>270</v>
      </c>
      <c r="F30" s="18" t="s">
        <v>43</v>
      </c>
      <c r="G30" s="17"/>
      <c r="H30" s="17" t="s">
        <v>22</v>
      </c>
      <c r="I30" s="17" t="s">
        <v>35</v>
      </c>
      <c r="J30" s="19">
        <v>1</v>
      </c>
      <c r="K30" s="17" t="s">
        <v>35</v>
      </c>
      <c r="L30" s="17" t="s">
        <v>35</v>
      </c>
      <c r="M30" s="7" t="s">
        <v>36</v>
      </c>
      <c r="N30" s="7" t="s">
        <v>34</v>
      </c>
    </row>
    <row r="31" spans="1:14" ht="15.75" customHeight="1">
      <c r="A31" s="20">
        <v>28</v>
      </c>
      <c r="B31" s="53"/>
      <c r="C31" s="57">
        <v>70115602043</v>
      </c>
      <c r="D31" s="56" t="s">
        <v>252</v>
      </c>
      <c r="E31" s="55" t="s">
        <v>271</v>
      </c>
      <c r="F31" s="18" t="s">
        <v>43</v>
      </c>
      <c r="G31" s="17"/>
      <c r="H31" s="17" t="s">
        <v>22</v>
      </c>
      <c r="I31" s="17" t="s">
        <v>35</v>
      </c>
      <c r="J31" s="19">
        <v>1</v>
      </c>
      <c r="K31" s="17" t="s">
        <v>35</v>
      </c>
      <c r="L31" s="17" t="s">
        <v>35</v>
      </c>
      <c r="M31" s="7" t="s">
        <v>36</v>
      </c>
      <c r="N31" s="7" t="s">
        <v>34</v>
      </c>
    </row>
    <row r="32" spans="1:14" ht="18">
      <c r="A32" s="20">
        <v>29</v>
      </c>
      <c r="B32" s="53"/>
      <c r="C32" s="57">
        <v>80830652089</v>
      </c>
      <c r="D32" s="56" t="s">
        <v>253</v>
      </c>
      <c r="E32" s="55" t="s">
        <v>272</v>
      </c>
      <c r="F32" s="18" t="s">
        <v>43</v>
      </c>
      <c r="G32" s="17"/>
      <c r="H32" s="17" t="s">
        <v>22</v>
      </c>
      <c r="I32" s="17" t="s">
        <v>35</v>
      </c>
      <c r="J32" s="19">
        <v>1</v>
      </c>
      <c r="K32" s="17" t="s">
        <v>35</v>
      </c>
      <c r="L32" s="17" t="s">
        <v>35</v>
      </c>
      <c r="M32" s="7" t="s">
        <v>36</v>
      </c>
      <c r="N32" s="7" t="s">
        <v>34</v>
      </c>
    </row>
    <row r="33" spans="1:14" ht="15" customHeight="1">
      <c r="A33" s="20">
        <v>30</v>
      </c>
      <c r="B33" s="53"/>
      <c r="C33" s="57">
        <v>80105554156</v>
      </c>
      <c r="D33" s="56" t="s">
        <v>254</v>
      </c>
      <c r="E33" s="55" t="s">
        <v>204</v>
      </c>
      <c r="F33" s="18" t="s">
        <v>43</v>
      </c>
      <c r="G33" s="17"/>
      <c r="H33" s="17" t="s">
        <v>22</v>
      </c>
      <c r="I33" s="17" t="s">
        <v>35</v>
      </c>
      <c r="J33" s="19">
        <v>1</v>
      </c>
      <c r="K33" s="17" t="s">
        <v>35</v>
      </c>
      <c r="L33" s="17" t="s">
        <v>35</v>
      </c>
      <c r="M33" s="7" t="s">
        <v>36</v>
      </c>
      <c r="N33" s="7" t="s">
        <v>34</v>
      </c>
    </row>
    <row r="34" spans="1:14" ht="15.75" customHeight="1">
      <c r="A34" s="20">
        <v>31</v>
      </c>
      <c r="B34" s="53"/>
      <c r="C34" s="57">
        <v>80826600113</v>
      </c>
      <c r="D34" s="56" t="s">
        <v>255</v>
      </c>
      <c r="E34" s="55" t="s">
        <v>273</v>
      </c>
      <c r="F34" s="18" t="s">
        <v>43</v>
      </c>
      <c r="G34" s="17"/>
      <c r="H34" s="17" t="s">
        <v>22</v>
      </c>
      <c r="I34" s="17" t="s">
        <v>35</v>
      </c>
      <c r="J34" s="19">
        <v>1</v>
      </c>
      <c r="K34" s="17" t="s">
        <v>35</v>
      </c>
      <c r="L34" s="17" t="s">
        <v>35</v>
      </c>
      <c r="M34" s="7" t="s">
        <v>36</v>
      </c>
      <c r="N34" s="7" t="s">
        <v>34</v>
      </c>
    </row>
    <row r="35" spans="1:14" ht="15" customHeight="1">
      <c r="A35" s="20">
        <v>32</v>
      </c>
      <c r="B35" s="53"/>
      <c r="C35" s="57">
        <v>80603551119</v>
      </c>
      <c r="D35" s="56" t="s">
        <v>256</v>
      </c>
      <c r="E35" s="55" t="s">
        <v>274</v>
      </c>
      <c r="F35" s="18" t="s">
        <v>43</v>
      </c>
      <c r="G35" s="17"/>
      <c r="H35" s="17" t="s">
        <v>22</v>
      </c>
      <c r="I35" s="17" t="s">
        <v>35</v>
      </c>
      <c r="J35" s="19">
        <v>1</v>
      </c>
      <c r="K35" s="17" t="s">
        <v>35</v>
      </c>
      <c r="L35" s="17" t="s">
        <v>35</v>
      </c>
      <c r="M35" s="7" t="s">
        <v>36</v>
      </c>
      <c r="N35" s="7" t="s">
        <v>34</v>
      </c>
    </row>
    <row r="36" spans="1:14" ht="15" customHeight="1">
      <c r="A36" s="20">
        <v>33</v>
      </c>
      <c r="B36" s="53"/>
      <c r="C36" s="57">
        <v>81010551257</v>
      </c>
      <c r="D36" s="56" t="s">
        <v>257</v>
      </c>
      <c r="E36" s="55" t="s">
        <v>275</v>
      </c>
      <c r="F36" s="18" t="s">
        <v>43</v>
      </c>
      <c r="G36" s="17"/>
      <c r="H36" s="17" t="s">
        <v>22</v>
      </c>
      <c r="I36" s="17" t="s">
        <v>35</v>
      </c>
      <c r="J36" s="19">
        <v>1</v>
      </c>
      <c r="K36" s="17" t="s">
        <v>35</v>
      </c>
      <c r="L36" s="17" t="s">
        <v>35</v>
      </c>
      <c r="M36" s="7" t="s">
        <v>36</v>
      </c>
      <c r="N36" s="7" t="s">
        <v>34</v>
      </c>
    </row>
    <row r="37" spans="1:14" ht="15.75" customHeight="1">
      <c r="A37" s="20">
        <v>34</v>
      </c>
      <c r="B37" s="53"/>
      <c r="C37" s="57">
        <v>81002600146</v>
      </c>
      <c r="D37" s="56" t="s">
        <v>258</v>
      </c>
      <c r="E37" s="55" t="s">
        <v>276</v>
      </c>
      <c r="F37" s="18" t="s">
        <v>43</v>
      </c>
      <c r="G37" s="17"/>
      <c r="H37" s="17" t="s">
        <v>22</v>
      </c>
      <c r="I37" s="17" t="s">
        <v>35</v>
      </c>
      <c r="J37" s="19">
        <v>1</v>
      </c>
      <c r="K37" s="17" t="s">
        <v>35</v>
      </c>
      <c r="L37" s="17" t="s">
        <v>35</v>
      </c>
      <c r="M37" s="7" t="s">
        <v>36</v>
      </c>
      <c r="N37" s="7" t="s">
        <v>34</v>
      </c>
    </row>
    <row r="38" spans="1:14" ht="15" customHeight="1">
      <c r="A38" s="20">
        <v>35</v>
      </c>
      <c r="B38" s="53"/>
      <c r="C38" s="57">
        <v>80118600134</v>
      </c>
      <c r="D38" s="56" t="s">
        <v>259</v>
      </c>
      <c r="E38" s="55" t="s">
        <v>277</v>
      </c>
      <c r="F38" s="18" t="s">
        <v>43</v>
      </c>
      <c r="G38" s="17"/>
      <c r="H38" s="17" t="s">
        <v>22</v>
      </c>
      <c r="I38" s="17" t="s">
        <v>35</v>
      </c>
      <c r="J38" s="19">
        <v>1</v>
      </c>
      <c r="K38" s="17" t="s">
        <v>35</v>
      </c>
      <c r="L38" s="17" t="s">
        <v>35</v>
      </c>
      <c r="M38" s="7" t="s">
        <v>36</v>
      </c>
      <c r="N38" s="7" t="s">
        <v>34</v>
      </c>
    </row>
    <row r="39" spans="1:14" ht="15" customHeight="1">
      <c r="A39" s="20">
        <v>36</v>
      </c>
      <c r="B39" s="53"/>
      <c r="C39" s="57">
        <v>80917600059</v>
      </c>
      <c r="D39" s="56" t="s">
        <v>260</v>
      </c>
      <c r="E39" s="55" t="s">
        <v>278</v>
      </c>
      <c r="F39" s="18" t="s">
        <v>43</v>
      </c>
      <c r="G39" s="17"/>
      <c r="H39" s="17" t="s">
        <v>22</v>
      </c>
      <c r="I39" s="17" t="s">
        <v>35</v>
      </c>
      <c r="J39" s="19">
        <v>1</v>
      </c>
      <c r="K39" s="17" t="s">
        <v>35</v>
      </c>
      <c r="L39" s="17" t="s">
        <v>35</v>
      </c>
      <c r="M39" s="7" t="s">
        <v>36</v>
      </c>
      <c r="N39" s="7" t="s">
        <v>34</v>
      </c>
    </row>
    <row r="40" spans="1:14" ht="15.75" customHeight="1">
      <c r="A40" s="20">
        <v>37</v>
      </c>
      <c r="B40" s="53"/>
      <c r="C40" s="57">
        <v>80726552087</v>
      </c>
      <c r="D40" s="56" t="s">
        <v>261</v>
      </c>
      <c r="E40" s="55" t="s">
        <v>279</v>
      </c>
      <c r="F40" s="18" t="s">
        <v>43</v>
      </c>
      <c r="G40" s="18"/>
      <c r="H40" s="17" t="s">
        <v>22</v>
      </c>
      <c r="I40" s="17" t="s">
        <v>35</v>
      </c>
      <c r="J40" s="19">
        <v>1</v>
      </c>
      <c r="K40" s="17" t="s">
        <v>35</v>
      </c>
      <c r="L40" s="17" t="s">
        <v>35</v>
      </c>
      <c r="M40" s="7" t="s">
        <v>36</v>
      </c>
      <c r="N40" s="7" t="s">
        <v>34</v>
      </c>
    </row>
    <row r="41" spans="1:14" ht="18">
      <c r="A41" s="20">
        <v>38</v>
      </c>
      <c r="B41" s="53"/>
      <c r="C41" s="57">
        <v>70831654009</v>
      </c>
      <c r="D41" s="56" t="s">
        <v>262</v>
      </c>
      <c r="E41" s="55" t="s">
        <v>280</v>
      </c>
      <c r="F41" s="18" t="s">
        <v>43</v>
      </c>
      <c r="G41" s="18"/>
      <c r="H41" s="17" t="s">
        <v>22</v>
      </c>
      <c r="I41" s="17" t="s">
        <v>35</v>
      </c>
      <c r="J41" s="19">
        <v>1</v>
      </c>
      <c r="K41" s="17" t="s">
        <v>35</v>
      </c>
      <c r="L41" s="17" t="s">
        <v>35</v>
      </c>
      <c r="M41" s="7" t="s">
        <v>36</v>
      </c>
      <c r="N41" s="7" t="s">
        <v>34</v>
      </c>
    </row>
    <row r="42" spans="1:14" ht="15" customHeight="1">
      <c r="A42" s="20">
        <v>39</v>
      </c>
      <c r="B42" s="53"/>
      <c r="C42" s="57">
        <v>80215555291</v>
      </c>
      <c r="D42" s="56" t="s">
        <v>263</v>
      </c>
      <c r="E42" s="55" t="s">
        <v>204</v>
      </c>
      <c r="F42" s="18" t="s">
        <v>43</v>
      </c>
      <c r="G42" s="17"/>
      <c r="H42" s="17" t="s">
        <v>22</v>
      </c>
      <c r="I42" s="17" t="s">
        <v>35</v>
      </c>
      <c r="J42" s="19">
        <v>1</v>
      </c>
      <c r="K42" s="17" t="s">
        <v>35</v>
      </c>
      <c r="L42" s="17" t="s">
        <v>35</v>
      </c>
      <c r="M42" s="7" t="s">
        <v>36</v>
      </c>
      <c r="N42" s="7" t="s">
        <v>34</v>
      </c>
    </row>
    <row r="43" spans="1:14" ht="15.75" customHeight="1">
      <c r="A43" s="20">
        <v>40</v>
      </c>
      <c r="B43" s="53"/>
      <c r="C43" s="57">
        <v>80805652181</v>
      </c>
      <c r="D43" s="56" t="s">
        <v>264</v>
      </c>
      <c r="E43" s="55" t="s">
        <v>281</v>
      </c>
      <c r="F43" s="18" t="s">
        <v>43</v>
      </c>
      <c r="G43" s="17"/>
      <c r="H43" s="17" t="s">
        <v>22</v>
      </c>
      <c r="I43" s="17" t="s">
        <v>35</v>
      </c>
      <c r="J43" s="19">
        <v>1</v>
      </c>
      <c r="K43" s="17" t="s">
        <v>35</v>
      </c>
      <c r="L43" s="17" t="s">
        <v>35</v>
      </c>
      <c r="M43" s="7" t="s">
        <v>36</v>
      </c>
      <c r="N43" s="7" t="s">
        <v>34</v>
      </c>
    </row>
    <row r="44" spans="1:14" ht="15.75" customHeight="1">
      <c r="A44" s="20">
        <v>41</v>
      </c>
      <c r="B44" s="53"/>
      <c r="C44" s="57">
        <v>80119551900</v>
      </c>
      <c r="D44" s="56" t="s">
        <v>282</v>
      </c>
      <c r="E44" s="55" t="s">
        <v>298</v>
      </c>
      <c r="F44" s="18" t="s">
        <v>43</v>
      </c>
      <c r="G44" s="17"/>
      <c r="H44" s="17" t="s">
        <v>22</v>
      </c>
      <c r="I44" s="17" t="s">
        <v>35</v>
      </c>
      <c r="J44" s="19">
        <v>1</v>
      </c>
      <c r="K44" s="17" t="s">
        <v>35</v>
      </c>
      <c r="L44" s="17" t="s">
        <v>35</v>
      </c>
      <c r="M44" s="7" t="s">
        <v>36</v>
      </c>
      <c r="N44" s="7" t="s">
        <v>34</v>
      </c>
    </row>
    <row r="45" spans="1:14" ht="15.75" customHeight="1">
      <c r="A45" s="20">
        <v>42</v>
      </c>
      <c r="B45" s="53"/>
      <c r="C45" s="57">
        <v>80604550681</v>
      </c>
      <c r="D45" s="56" t="s">
        <v>283</v>
      </c>
      <c r="E45" s="55" t="s">
        <v>299</v>
      </c>
      <c r="F45" s="18" t="s">
        <v>43</v>
      </c>
      <c r="G45" s="17"/>
      <c r="H45" s="17" t="s">
        <v>22</v>
      </c>
      <c r="I45" s="17" t="s">
        <v>35</v>
      </c>
      <c r="J45" s="19">
        <v>1</v>
      </c>
      <c r="K45" s="17" t="s">
        <v>35</v>
      </c>
      <c r="L45" s="17" t="s">
        <v>35</v>
      </c>
      <c r="M45" s="7" t="s">
        <v>36</v>
      </c>
      <c r="N45" s="7" t="s">
        <v>34</v>
      </c>
    </row>
    <row r="46" spans="1:14" ht="15.75" customHeight="1">
      <c r="A46" s="20">
        <v>43</v>
      </c>
      <c r="B46" s="53"/>
      <c r="C46" s="57">
        <v>71221554564</v>
      </c>
      <c r="D46" s="56" t="s">
        <v>284</v>
      </c>
      <c r="E46" s="55" t="s">
        <v>300</v>
      </c>
      <c r="F46" s="18" t="s">
        <v>43</v>
      </c>
      <c r="G46" s="17"/>
      <c r="H46" s="17" t="s">
        <v>22</v>
      </c>
      <c r="I46" s="17" t="s">
        <v>35</v>
      </c>
      <c r="J46" s="19">
        <v>1</v>
      </c>
      <c r="K46" s="17" t="s">
        <v>35</v>
      </c>
      <c r="L46" s="17" t="s">
        <v>35</v>
      </c>
      <c r="M46" s="7" t="s">
        <v>36</v>
      </c>
      <c r="N46" s="7" t="s">
        <v>34</v>
      </c>
    </row>
    <row r="47" spans="1:14" ht="15.75" customHeight="1">
      <c r="A47" s="20">
        <v>44</v>
      </c>
      <c r="B47" s="53"/>
      <c r="C47" s="57">
        <v>80408551604</v>
      </c>
      <c r="D47" s="56" t="s">
        <v>285</v>
      </c>
      <c r="E47" s="55" t="s">
        <v>301</v>
      </c>
      <c r="F47" s="18" t="s">
        <v>43</v>
      </c>
      <c r="G47" s="17"/>
      <c r="H47" s="17" t="s">
        <v>22</v>
      </c>
      <c r="I47" s="17" t="s">
        <v>35</v>
      </c>
      <c r="J47" s="19">
        <v>1</v>
      </c>
      <c r="K47" s="17" t="s">
        <v>35</v>
      </c>
      <c r="L47" s="17" t="s">
        <v>35</v>
      </c>
      <c r="M47" s="7" t="s">
        <v>36</v>
      </c>
      <c r="N47" s="7" t="s">
        <v>34</v>
      </c>
    </row>
    <row r="48" spans="1:14" ht="15.75" customHeight="1">
      <c r="A48" s="20">
        <v>45</v>
      </c>
      <c r="B48" s="53"/>
      <c r="C48" s="57">
        <v>70906654244</v>
      </c>
      <c r="D48" s="56" t="s">
        <v>286</v>
      </c>
      <c r="E48" s="55" t="s">
        <v>302</v>
      </c>
      <c r="F48" s="18" t="s">
        <v>43</v>
      </c>
      <c r="G48" s="17"/>
      <c r="H48" s="17" t="s">
        <v>22</v>
      </c>
      <c r="I48" s="17" t="s">
        <v>35</v>
      </c>
      <c r="J48" s="19">
        <v>1</v>
      </c>
      <c r="K48" s="17" t="s">
        <v>35</v>
      </c>
      <c r="L48" s="17" t="s">
        <v>35</v>
      </c>
      <c r="M48" s="7" t="s">
        <v>36</v>
      </c>
      <c r="N48" s="7" t="s">
        <v>34</v>
      </c>
    </row>
    <row r="49" spans="1:14" ht="15.75" customHeight="1">
      <c r="A49" s="20">
        <v>46</v>
      </c>
      <c r="B49" s="53"/>
      <c r="C49" s="57">
        <v>80715651411</v>
      </c>
      <c r="D49" s="56" t="s">
        <v>287</v>
      </c>
      <c r="E49" s="55" t="s">
        <v>303</v>
      </c>
      <c r="F49" s="18" t="s">
        <v>43</v>
      </c>
      <c r="G49" s="17"/>
      <c r="H49" s="17" t="s">
        <v>22</v>
      </c>
      <c r="I49" s="17" t="s">
        <v>35</v>
      </c>
      <c r="J49" s="19">
        <v>1</v>
      </c>
      <c r="K49" s="17" t="s">
        <v>35</v>
      </c>
      <c r="L49" s="17" t="s">
        <v>35</v>
      </c>
      <c r="M49" s="7" t="s">
        <v>36</v>
      </c>
      <c r="N49" s="7" t="s">
        <v>34</v>
      </c>
    </row>
    <row r="50" spans="1:14" ht="15.75" customHeight="1">
      <c r="A50" s="20">
        <v>47</v>
      </c>
      <c r="B50" s="53"/>
      <c r="C50" s="57">
        <v>80527551067</v>
      </c>
      <c r="D50" s="56" t="s">
        <v>288</v>
      </c>
      <c r="E50" s="55" t="s">
        <v>304</v>
      </c>
      <c r="F50" s="18" t="s">
        <v>43</v>
      </c>
      <c r="G50" s="17"/>
      <c r="H50" s="17" t="s">
        <v>22</v>
      </c>
      <c r="I50" s="17" t="s">
        <v>35</v>
      </c>
      <c r="J50" s="19">
        <v>1</v>
      </c>
      <c r="K50" s="17" t="s">
        <v>35</v>
      </c>
      <c r="L50" s="17" t="s">
        <v>35</v>
      </c>
      <c r="M50" s="7" t="s">
        <v>36</v>
      </c>
      <c r="N50" s="7" t="s">
        <v>34</v>
      </c>
    </row>
    <row r="51" spans="1:14" ht="15.75" customHeight="1">
      <c r="A51" s="20">
        <v>48</v>
      </c>
      <c r="B51" s="53"/>
      <c r="C51" s="57">
        <v>71231553075</v>
      </c>
      <c r="D51" s="56" t="s">
        <v>289</v>
      </c>
      <c r="E51" s="55" t="s">
        <v>305</v>
      </c>
      <c r="F51" s="18" t="s">
        <v>43</v>
      </c>
      <c r="G51" s="17"/>
      <c r="H51" s="17" t="s">
        <v>22</v>
      </c>
      <c r="I51" s="17" t="s">
        <v>35</v>
      </c>
      <c r="J51" s="19">
        <v>1</v>
      </c>
      <c r="K51" s="17" t="s">
        <v>35</v>
      </c>
      <c r="L51" s="17" t="s">
        <v>35</v>
      </c>
      <c r="M51" s="7" t="s">
        <v>36</v>
      </c>
      <c r="N51" s="7" t="s">
        <v>34</v>
      </c>
    </row>
    <row r="52" spans="1:14" ht="15.75" customHeight="1">
      <c r="A52" s="20">
        <v>49</v>
      </c>
      <c r="B52" s="53"/>
      <c r="C52" s="57">
        <v>81125650974</v>
      </c>
      <c r="D52" s="56" t="s">
        <v>290</v>
      </c>
      <c r="E52" s="55" t="s">
        <v>306</v>
      </c>
      <c r="F52" s="18" t="s">
        <v>43</v>
      </c>
      <c r="G52" s="17"/>
      <c r="H52" s="17" t="s">
        <v>22</v>
      </c>
      <c r="I52" s="17" t="s">
        <v>35</v>
      </c>
      <c r="J52" s="19">
        <v>1</v>
      </c>
      <c r="K52" s="17" t="s">
        <v>35</v>
      </c>
      <c r="L52" s="17" t="s">
        <v>35</v>
      </c>
      <c r="M52" s="7" t="s">
        <v>36</v>
      </c>
      <c r="N52" s="7" t="s">
        <v>34</v>
      </c>
    </row>
    <row r="53" spans="1:14" ht="15.75" customHeight="1">
      <c r="A53" s="20">
        <v>50</v>
      </c>
      <c r="B53" s="53"/>
      <c r="C53" s="57">
        <v>71002553062</v>
      </c>
      <c r="D53" s="56" t="s">
        <v>291</v>
      </c>
      <c r="E53" s="55" t="s">
        <v>307</v>
      </c>
      <c r="F53" s="18" t="s">
        <v>43</v>
      </c>
      <c r="G53" s="17"/>
      <c r="H53" s="17" t="s">
        <v>22</v>
      </c>
      <c r="I53" s="17" t="s">
        <v>35</v>
      </c>
      <c r="J53" s="19">
        <v>1</v>
      </c>
      <c r="K53" s="17" t="s">
        <v>35</v>
      </c>
      <c r="L53" s="17" t="s">
        <v>35</v>
      </c>
      <c r="M53" s="7" t="s">
        <v>36</v>
      </c>
      <c r="N53" s="7" t="s">
        <v>34</v>
      </c>
    </row>
    <row r="54" spans="1:14" ht="15.75" customHeight="1">
      <c r="A54" s="20">
        <v>51</v>
      </c>
      <c r="B54" s="53"/>
      <c r="C54" s="57">
        <v>70326600282</v>
      </c>
      <c r="D54" s="56" t="s">
        <v>292</v>
      </c>
      <c r="E54" s="55" t="s">
        <v>308</v>
      </c>
      <c r="F54" s="18" t="s">
        <v>43</v>
      </c>
      <c r="G54" s="17"/>
      <c r="H54" s="17" t="s">
        <v>22</v>
      </c>
      <c r="I54" s="17" t="s">
        <v>35</v>
      </c>
      <c r="J54" s="19">
        <v>1</v>
      </c>
      <c r="K54" s="17" t="s">
        <v>35</v>
      </c>
      <c r="L54" s="17" t="s">
        <v>35</v>
      </c>
      <c r="M54" s="7" t="s">
        <v>36</v>
      </c>
      <c r="N54" s="7" t="s">
        <v>34</v>
      </c>
    </row>
    <row r="55" spans="1:14" ht="15.75" customHeight="1">
      <c r="A55" s="20">
        <v>52</v>
      </c>
      <c r="B55" s="53"/>
      <c r="C55" s="57">
        <v>81002600136</v>
      </c>
      <c r="D55" s="56" t="s">
        <v>293</v>
      </c>
      <c r="E55" s="55" t="s">
        <v>276</v>
      </c>
      <c r="F55" s="18" t="s">
        <v>43</v>
      </c>
      <c r="G55" s="17"/>
      <c r="H55" s="17" t="s">
        <v>22</v>
      </c>
      <c r="I55" s="17" t="s">
        <v>35</v>
      </c>
      <c r="J55" s="19">
        <v>1</v>
      </c>
      <c r="K55" s="17" t="s">
        <v>35</v>
      </c>
      <c r="L55" s="17" t="s">
        <v>35</v>
      </c>
      <c r="M55" s="7" t="s">
        <v>36</v>
      </c>
      <c r="N55" s="7" t="s">
        <v>34</v>
      </c>
    </row>
    <row r="56" spans="1:14" ht="15.75" customHeight="1">
      <c r="A56" s="20">
        <v>53</v>
      </c>
      <c r="B56" s="53"/>
      <c r="C56" s="57">
        <v>70326502341</v>
      </c>
      <c r="D56" s="56" t="s">
        <v>294</v>
      </c>
      <c r="E56" s="55" t="s">
        <v>309</v>
      </c>
      <c r="F56" s="18" t="s">
        <v>43</v>
      </c>
      <c r="G56" s="17"/>
      <c r="H56" s="17" t="s">
        <v>22</v>
      </c>
      <c r="I56" s="17" t="s">
        <v>35</v>
      </c>
      <c r="J56" s="19">
        <v>1</v>
      </c>
      <c r="K56" s="17" t="s">
        <v>35</v>
      </c>
      <c r="L56" s="17" t="s">
        <v>35</v>
      </c>
      <c r="M56" s="7" t="s">
        <v>36</v>
      </c>
      <c r="N56" s="7" t="s">
        <v>34</v>
      </c>
    </row>
    <row r="57" spans="1:14" ht="15.75" customHeight="1">
      <c r="A57" s="20">
        <v>54</v>
      </c>
      <c r="B57" s="53"/>
      <c r="C57" s="57">
        <v>80521550155</v>
      </c>
      <c r="D57" s="56" t="s">
        <v>295</v>
      </c>
      <c r="E57" s="55" t="s">
        <v>310</v>
      </c>
      <c r="F57" s="18" t="s">
        <v>43</v>
      </c>
      <c r="G57" s="17"/>
      <c r="H57" s="17" t="s">
        <v>22</v>
      </c>
      <c r="I57" s="17" t="s">
        <v>35</v>
      </c>
      <c r="J57" s="19">
        <v>1</v>
      </c>
      <c r="K57" s="17" t="s">
        <v>35</v>
      </c>
      <c r="L57" s="17" t="s">
        <v>35</v>
      </c>
      <c r="M57" s="7" t="s">
        <v>36</v>
      </c>
      <c r="N57" s="7" t="s">
        <v>34</v>
      </c>
    </row>
    <row r="58" spans="1:14" ht="15.75" customHeight="1">
      <c r="A58" s="20">
        <v>55</v>
      </c>
      <c r="B58" s="53"/>
      <c r="C58" s="57">
        <v>71030552748</v>
      </c>
      <c r="D58" s="56" t="s">
        <v>296</v>
      </c>
      <c r="E58" s="55" t="s">
        <v>311</v>
      </c>
      <c r="F58" s="18" t="s">
        <v>43</v>
      </c>
      <c r="G58" s="21"/>
      <c r="H58" s="21" t="s">
        <v>22</v>
      </c>
      <c r="I58" s="17" t="s">
        <v>35</v>
      </c>
      <c r="J58" s="19">
        <v>1</v>
      </c>
      <c r="K58" s="17" t="s">
        <v>35</v>
      </c>
      <c r="L58" s="17" t="s">
        <v>35</v>
      </c>
      <c r="M58" s="7" t="s">
        <v>36</v>
      </c>
      <c r="N58" s="7" t="s">
        <v>34</v>
      </c>
    </row>
    <row r="59" spans="1:14" ht="15.75" customHeight="1">
      <c r="A59" s="20">
        <v>56</v>
      </c>
      <c r="B59" s="53"/>
      <c r="C59" s="57">
        <v>80629550083</v>
      </c>
      <c r="D59" s="56" t="s">
        <v>297</v>
      </c>
      <c r="E59" s="55" t="s">
        <v>312</v>
      </c>
      <c r="F59" s="18" t="s">
        <v>43</v>
      </c>
      <c r="G59" s="16"/>
      <c r="H59" s="16" t="s">
        <v>22</v>
      </c>
      <c r="I59" s="17" t="s">
        <v>35</v>
      </c>
      <c r="J59" s="19">
        <v>1</v>
      </c>
      <c r="K59" s="17" t="s">
        <v>35</v>
      </c>
      <c r="L59" s="17" t="s">
        <v>35</v>
      </c>
      <c r="M59" s="7" t="s">
        <v>36</v>
      </c>
      <c r="N59" s="7" t="s">
        <v>34</v>
      </c>
    </row>
    <row r="60" spans="1:14" ht="15.75" customHeight="1">
      <c r="A60" s="20">
        <v>57</v>
      </c>
      <c r="B60" s="54"/>
      <c r="C60" s="2"/>
      <c r="D60" s="17" t="s">
        <v>313</v>
      </c>
      <c r="E60" s="16"/>
      <c r="F60" s="18" t="s">
        <v>43</v>
      </c>
      <c r="G60" s="16"/>
      <c r="H60" s="16" t="s">
        <v>22</v>
      </c>
      <c r="I60" s="17" t="s">
        <v>35</v>
      </c>
      <c r="J60" s="19">
        <v>1</v>
      </c>
      <c r="K60" s="17" t="s">
        <v>35</v>
      </c>
      <c r="L60" s="17" t="s">
        <v>35</v>
      </c>
      <c r="M60" s="7" t="s">
        <v>36</v>
      </c>
      <c r="N60" s="7" t="s">
        <v>34</v>
      </c>
    </row>
    <row r="61" spans="1:14" ht="15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5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5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5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15.7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15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15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15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5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5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t="15.7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t="15.7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t="15.7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t="15.7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t="15.7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t="15.7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15.7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15.7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1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1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1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1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1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1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t="1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1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ht="1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ht="1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ht="1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ht="1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ht="1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ht="1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ht="1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ht="1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ht="1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ht="1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ht="1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ht="1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ht="1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ht="1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ht="1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ht="1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ht="1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ht="1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ht="1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ht="1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ht="1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ht="15.7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ht="1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ht="1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1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1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1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1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1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1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1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1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1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1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1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1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1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1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1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1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15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15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15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1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1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1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1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1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1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1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1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1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1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1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1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1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1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1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1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1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15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15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1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1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1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1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1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1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1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1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1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1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1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1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1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1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1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ht="1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ht="1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1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1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1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1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1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1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1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1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1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1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1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1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1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1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1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1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1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1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ht="1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ht="1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ht="1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1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1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1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1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1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1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1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1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1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1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1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1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1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1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1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15.7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1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1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1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1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1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1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1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1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1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1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1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1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1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1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1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1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15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15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15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15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15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15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15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15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15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15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15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15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15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15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15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15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15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15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15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15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15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15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15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15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15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15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15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15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31.5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31.5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31.5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31.5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31.5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31.5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31.5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31.5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31.5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31.5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31.5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31.5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31.5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31.5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31.5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31.5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31.5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31.5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31.5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31.5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31.5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31.5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31.5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31.5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31.5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31.5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31.5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31.5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31.5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31.5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31.5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31.5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31.5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31.5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31.5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31.5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31.5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31.5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ht="31.5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ht="31.5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ht="31.5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ht="31.5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ht="31.5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ht="31.5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ht="31.5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ht="31.5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ht="31.5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ht="31.5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ht="31.5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ht="31.5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ht="31.5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ht="31.5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ht="15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ht="15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ht="15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ht="31.5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ht="31.5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ht="31.5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ht="15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ht="15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ht="15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ht="15.75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ht="15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ht="15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ht="15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ht="15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ht="15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ht="15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ht="15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ht="15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ht="15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ht="15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ht="15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ht="15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ht="15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ht="15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ht="15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ht="15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ht="15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ht="15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ht="15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ht="15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ht="15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ht="15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ht="15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ht="15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ht="15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ht="15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ht="15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ht="15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ht="15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ht="15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ht="15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ht="15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ht="15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ht="15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ht="15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ht="15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ht="15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ht="15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ht="15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ht="15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ht="15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ht="15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ht="15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ht="15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ht="15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ht="15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ht="15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ht="15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ht="15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ht="15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ht="15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ht="15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ht="15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ht="15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ht="15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ht="15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ht="15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ht="15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ht="15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ht="15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ht="15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ht="15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ht="15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ht="15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ht="15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ht="15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ht="15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ht="15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ht="15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ht="15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ht="15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ht="15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ht="15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ht="15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ht="15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ht="15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ht="15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ht="15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ht="15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ht="15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ht="15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ht="15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ht="15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ht="15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ht="15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ht="15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ht="15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ht="15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ht="15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ht="15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ht="15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ht="15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ht="15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ht="15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ht="15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ht="15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ht="15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ht="15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ht="15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ht="15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ht="15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ht="15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ht="15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ht="15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ht="15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ht="15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ht="15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ht="15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ht="15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ht="15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ht="15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ht="15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ht="15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ht="15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ht="15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ht="15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ht="15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ht="15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ht="15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ht="15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ht="15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ht="15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ht="15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ht="15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ht="15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ht="15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ht="15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ht="15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ht="15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ht="15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ht="15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ht="15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ht="15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ht="31.5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ht="31.5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ht="31.5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ht="15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ht="15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ht="15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ht="31.5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ht="15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ht="15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ht="15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ht="31.5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ht="31.5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ht="31.5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ht="15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ht="31.5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ht="15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ht="31.5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ht="31.5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ht="31.5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ht="31.5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ht="31.5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ht="31.5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ht="31.5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ht="15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ht="31.5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ht="31.5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ht="15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ht="15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ht="15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ht="15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ht="15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ht="15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ht="15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ht="15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ht="15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ht="15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ht="15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ht="15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ht="15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ht="15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ht="15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ht="15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ht="15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ht="15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ht="15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ht="15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ht="15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ht="15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ht="15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ht="15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ht="15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ht="15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ht="15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ht="15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ht="15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ht="15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ht="15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  <row r="534" spans="1:14" ht="15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</row>
    <row r="535" spans="1:14" ht="15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</row>
    <row r="536" spans="1:14" ht="15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</row>
    <row r="537" spans="1:14" ht="15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</row>
    <row r="538" spans="1:14" ht="15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</row>
    <row r="539" spans="1:14" ht="15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</row>
    <row r="540" spans="1:14" ht="15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</row>
    <row r="541" spans="1:14" ht="15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</row>
    <row r="542" spans="1:14" ht="15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</row>
    <row r="543" spans="1:14" ht="15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</row>
    <row r="544" spans="1:14" ht="15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</row>
    <row r="545" spans="1:14" ht="15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</row>
    <row r="546" spans="1:14" ht="15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</row>
    <row r="547" spans="1:14" ht="15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</row>
    <row r="548" spans="1:14" ht="15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</row>
    <row r="549" spans="1:14" ht="15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</row>
    <row r="550" spans="1:14" ht="15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</row>
    <row r="551" spans="1:14" ht="15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</row>
    <row r="552" spans="1:14" ht="15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</row>
    <row r="553" spans="1:14" ht="15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</row>
    <row r="554" spans="1:14" ht="15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</row>
    <row r="555" spans="1:14" ht="15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</row>
    <row r="556" spans="1:14" ht="15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</row>
    <row r="557" spans="1:14" ht="15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</row>
    <row r="558" spans="1:14" ht="15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</row>
    <row r="559" spans="1:14" ht="15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</row>
    <row r="560" spans="1:14" ht="15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</row>
    <row r="561" spans="1:14" ht="15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</row>
    <row r="562" spans="1:14" ht="15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</row>
    <row r="563" spans="1:14" ht="15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</row>
    <row r="564" spans="1:14" ht="15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</row>
    <row r="565" spans="1:14" ht="15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</row>
    <row r="566" spans="1:14" ht="15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</row>
    <row r="567" spans="1:14" ht="15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</row>
    <row r="568" spans="1:14" ht="15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</row>
    <row r="569" spans="1:14" ht="15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</row>
    <row r="570" spans="1:14" ht="15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</row>
    <row r="571" spans="1:14" ht="15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</row>
    <row r="572" spans="1:14" ht="15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</row>
    <row r="573" spans="1:14" ht="15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</row>
    <row r="574" spans="1:14" ht="15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</row>
    <row r="575" spans="1:14" ht="15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</row>
    <row r="576" spans="1:14" ht="15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</row>
    <row r="577" spans="1:14" ht="15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</row>
    <row r="578" spans="1:14" ht="15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</row>
    <row r="579" spans="1:14" ht="15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</row>
    <row r="580" spans="1:14" ht="15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</row>
    <row r="581" spans="1:14" ht="15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</row>
    <row r="582" spans="1:14" ht="15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</row>
    <row r="583" spans="1:14" ht="15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</row>
    <row r="584" spans="1:14" ht="15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</row>
    <row r="585" spans="1:14" ht="15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</row>
    <row r="586" spans="1:14" ht="15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</row>
    <row r="587" spans="1:14" ht="15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</row>
    <row r="588" spans="1:14" ht="15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</row>
    <row r="589" spans="1:14" ht="15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</row>
    <row r="590" spans="1:14" ht="15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</row>
    <row r="591" spans="1:14" ht="15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</row>
    <row r="592" spans="1:14" ht="15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</row>
    <row r="593" spans="1:14" ht="15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</row>
    <row r="594" spans="1:14" ht="15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</row>
    <row r="595" spans="1:14" ht="15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</row>
    <row r="596" spans="1:14" ht="15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</row>
    <row r="597" spans="1:14" ht="15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</row>
    <row r="598" spans="1:14" ht="15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</row>
    <row r="599" spans="1:14" ht="15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</row>
    <row r="600" spans="1:14" ht="15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</row>
    <row r="601" spans="1:14" ht="15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</row>
    <row r="602" spans="1:14" ht="15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</row>
    <row r="603" spans="1:14" ht="15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</row>
    <row r="604" spans="1:14" ht="15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</row>
    <row r="605" spans="1:14" ht="15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</row>
    <row r="606" spans="1:14" ht="15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</row>
    <row r="607" spans="1:14" ht="15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</row>
    <row r="608" spans="1:14" ht="15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</row>
    <row r="609" spans="1:14" ht="15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</row>
    <row r="610" spans="1:14" ht="15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</row>
    <row r="611" spans="1:14" ht="15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</row>
    <row r="612" spans="1:14" ht="15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</row>
    <row r="613" spans="1:14" ht="15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</row>
    <row r="614" spans="1:14" ht="15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</row>
    <row r="615" spans="1:14" ht="15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</row>
    <row r="616" spans="1:14" ht="15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</row>
    <row r="617" spans="1:14" ht="15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</row>
    <row r="618" spans="1:14" ht="15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</row>
    <row r="619" spans="1:14" ht="15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ht="15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ht="15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ht="15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ht="15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ht="15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ht="15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ht="15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ht="15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ht="15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ht="15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ht="15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ht="15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ht="15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ht="15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ht="15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ht="15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ht="15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ht="15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ht="15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ht="15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ht="15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ht="15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ht="15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ht="15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ht="15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ht="15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ht="15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ht="15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ht="15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ht="15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ht="15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ht="15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ht="15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ht="15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ht="15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ht="31.5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ht="15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ht="15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ht="15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ht="15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ht="31.5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ht="15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ht="31.5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ht="15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ht="15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ht="31.5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ht="15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ht="15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ht="31.5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ht="15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ht="15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ht="31.5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ht="31.5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ht="31.5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ht="31.5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ht="31.5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ht="31.5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ht="31.5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ht="31.5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ht="31.5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ht="31.5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ht="15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ht="15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ht="15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ht="15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ht="15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ht="15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ht="15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ht="15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ht="15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ht="15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ht="15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ht="15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ht="15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ht="15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ht="15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ht="15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ht="15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ht="15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ht="15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ht="15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ht="15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ht="15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ht="15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ht="15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ht="15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ht="15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ht="15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ht="15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ht="15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ht="15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ht="15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ht="15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ht="15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ht="31.5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ht="31.5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ht="31.5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ht="31.5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ht="31.5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ht="31.5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ht="31.5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ht="31.5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ht="31.5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ht="31.5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ht="31.5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ht="31.5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ht="31.5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ht="31.5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ht="31.5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ht="31.5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ht="31.5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ht="31.5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ht="31.5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ht="31.5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ht="31.5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ht="31.5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ht="31.5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ht="31.5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ht="31.5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ht="31.5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ht="31.5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ht="31.5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ht="31.5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ht="31.5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ht="31.5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3" customFormat="1" ht="31.5" customHeight="1"/>
    <row r="746" spans="1:14" s="3" customFormat="1" ht="31.5" customHeight="1"/>
    <row r="747" spans="1:14" ht="15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ht="15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ht="15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ht="15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ht="15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ht="15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ht="15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ht="15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ht="15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ht="15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ht="15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ht="15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ht="15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ht="15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ht="15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ht="15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ht="15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ht="15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ht="15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ht="15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ht="15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ht="15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ht="15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ht="15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ht="15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ht="15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ht="15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ht="15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ht="15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ht="15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ht="15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ht="15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ht="15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ht="15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ht="15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ht="15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ht="15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ht="15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ht="15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ht="15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ht="15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ht="15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ht="15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ht="15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ht="15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ht="15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ht="15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ht="15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ht="15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ht="15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ht="15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ht="15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ht="15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ht="15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ht="15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ht="15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ht="15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ht="15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ht="15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ht="15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ht="15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ht="15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ht="15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ht="15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ht="15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ht="15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ht="15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ht="15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ht="15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ht="15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ht="15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ht="15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ht="15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ht="15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ht="15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ht="15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ht="15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ht="15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ht="15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ht="15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ht="15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ht="15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ht="15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ht="15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ht="15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ht="15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ht="15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ht="15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ht="15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ht="15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ht="15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ht="15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ht="15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ht="15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ht="15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ht="15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ht="15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ht="15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ht="15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ht="15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ht="15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ht="15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ht="15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ht="15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ht="15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ht="15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ht="15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ht="15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ht="15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ht="15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ht="15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ht="15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ht="15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ht="15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ht="15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ht="15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ht="15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ht="15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ht="15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ht="15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ht="15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ht="15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ht="15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ht="15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ht="15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ht="15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ht="15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ht="15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ht="15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ht="15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ht="15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ht="15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ht="15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ht="15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ht="15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ht="15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ht="15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ht="15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ht="15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ht="15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ht="15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ht="15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ht="15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ht="15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ht="15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ht="15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ht="15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ht="15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ht="15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ht="15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ht="15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ht="15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ht="15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ht="15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ht="15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ht="15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ht="15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ht="15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ht="15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ht="15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ht="15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ht="15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ht="15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ht="15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ht="15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ht="15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ht="15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ht="15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ht="15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ht="15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ht="15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ht="15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ht="15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ht="15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ht="15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ht="15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ht="15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ht="15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ht="15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ht="15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ht="15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ht="15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ht="15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ht="15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ht="15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ht="15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ht="15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ht="15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ht="15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ht="15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ht="15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ht="15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ht="15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ht="15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ht="15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ht="15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ht="15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ht="15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ht="15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ht="15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ht="15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ht="15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ht="15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ht="15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ht="15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ht="15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ht="15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ht="15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ht="15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ht="15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ht="15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ht="15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ht="15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ht="15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ht="15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ht="15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ht="15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ht="15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ht="15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ht="15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ht="15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ht="15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ht="15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ht="15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ht="15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ht="15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ht="15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ht="15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ht="15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ht="15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ht="15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ht="15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ht="15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ht="15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ht="15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ht="15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ht="15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ht="15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ht="15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ht="15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ht="15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ht="15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ht="15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ht="15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ht="15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ht="15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ht="15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ht="15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ht="15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ht="15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ht="15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ht="15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ht="15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ht="15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ht="15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ht="15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ht="15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ht="15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ht="15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ht="15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ht="15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ht="15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</row>
    <row r="1011" spans="1:14" ht="15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</row>
    <row r="1012" spans="1:14" ht="15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</row>
    <row r="1013" spans="1:14" ht="15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</row>
    <row r="1014" spans="1:14" ht="15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</row>
    <row r="1015" spans="1:14" ht="15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</row>
    <row r="1016" spans="1:14" ht="15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</row>
    <row r="1017" spans="1:14" ht="15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</row>
    <row r="1018" spans="1:14" ht="15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</row>
    <row r="1019" spans="1:14" ht="15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</row>
    <row r="1020" spans="1:14" ht="15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</row>
    <row r="1021" spans="1:14" ht="15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</row>
    <row r="1022" spans="1:14" ht="15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</row>
    <row r="1023" spans="1:14" ht="15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</row>
    <row r="1024" spans="1:14" ht="15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</row>
    <row r="1025" spans="1:14" ht="15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</row>
    <row r="1026" spans="1:14" ht="15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</row>
    <row r="1027" spans="1:14" ht="15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</row>
    <row r="1028" spans="1:14" ht="15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</row>
    <row r="1029" spans="1:14" ht="15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</row>
    <row r="1030" spans="1:14" ht="15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</row>
    <row r="1031" spans="1:14" ht="15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</row>
    <row r="1032" spans="1:14" ht="15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</row>
    <row r="1033" spans="1:14" ht="15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</row>
    <row r="1034" spans="1:14" ht="15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</row>
    <row r="1035" spans="1:14" ht="15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</row>
    <row r="1036" spans="1:14" ht="15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</row>
    <row r="1037" spans="1:14" ht="15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</row>
    <row r="1038" spans="1:14" ht="15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</row>
    <row r="1039" spans="1:14" ht="15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</row>
    <row r="1040" spans="1:14" ht="15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</row>
    <row r="1041" spans="1:14" ht="15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</row>
    <row r="1042" spans="1:14" ht="15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</row>
    <row r="1043" spans="1:14" ht="15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</row>
    <row r="1044" spans="1:14" ht="15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</row>
    <row r="1045" spans="1:14" ht="15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</row>
    <row r="1046" spans="1:14" ht="15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</row>
    <row r="1047" spans="1:14" ht="15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</row>
    <row r="1048" spans="1:14" ht="15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</row>
    <row r="1049" spans="1:14" ht="15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</row>
    <row r="1050" spans="1:14" ht="15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</row>
    <row r="1051" spans="1:14" ht="15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</row>
    <row r="1052" spans="1:14" ht="15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</row>
    <row r="1053" spans="1:14" ht="15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</row>
    <row r="1054" spans="1:14" ht="15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</row>
    <row r="1055" spans="1:14" ht="15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</row>
    <row r="1056" spans="1:14" ht="15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</row>
    <row r="1057" spans="1:14" ht="15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</row>
    <row r="1058" spans="1:14" ht="15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</row>
    <row r="1059" spans="1:14" ht="15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</row>
    <row r="1060" spans="1:14" ht="15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</row>
    <row r="1061" spans="1:14" ht="15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</row>
    <row r="1062" spans="1:14" ht="15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</row>
    <row r="1063" spans="1:14" ht="15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</row>
    <row r="1064" spans="1:14" ht="15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</row>
    <row r="1065" spans="1:14" ht="15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</row>
    <row r="1066" spans="1:14" ht="15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</row>
    <row r="1067" spans="1:14" ht="15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</row>
    <row r="1068" spans="1:14" ht="31.5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</row>
    <row r="1069" spans="1:14" ht="15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</row>
    <row r="1070" spans="1:14" ht="47.25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</row>
    <row r="1071" spans="1:14" ht="15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</row>
    <row r="1072" spans="1:14" ht="15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</row>
    <row r="1073" spans="1:14" ht="15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</row>
    <row r="1074" spans="1:14" ht="15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</row>
    <row r="1075" spans="1:14" ht="15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</row>
    <row r="1076" spans="1:14" ht="15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</row>
    <row r="1077" spans="1:14" ht="15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</row>
    <row r="1078" spans="1:14" ht="15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</row>
    <row r="1079" spans="1:14" ht="15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</row>
    <row r="1080" spans="1:14" ht="15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</row>
    <row r="1081" spans="1:14" ht="15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</row>
    <row r="1082" spans="1:14" ht="15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</row>
    <row r="1083" spans="1:14" ht="15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</row>
    <row r="1084" spans="1:14" ht="15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</row>
    <row r="1085" spans="1:14" ht="15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</row>
    <row r="1086" spans="1:14" ht="15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</row>
    <row r="1087" spans="1:14" ht="31.5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</row>
    <row r="1088" spans="1:14" ht="15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</row>
    <row r="1089" spans="1:14" ht="15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</row>
    <row r="1090" spans="1:14" ht="15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</row>
    <row r="1091" spans="1:14" ht="15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</row>
    <row r="1092" spans="1:14" ht="15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</row>
    <row r="1093" spans="1:14" ht="15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</row>
    <row r="1094" spans="1:14" ht="15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</row>
    <row r="1095" spans="1:14" ht="15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</row>
    <row r="1096" spans="1:14" ht="15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</row>
    <row r="1097" spans="1:14" ht="15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</row>
    <row r="1098" spans="1:14" ht="15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</row>
    <row r="1099" spans="1:14" ht="15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</row>
    <row r="1100" spans="1:14" ht="15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</row>
    <row r="1101" spans="1:14" ht="15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</row>
    <row r="1102" spans="1:14" ht="15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</row>
    <row r="1103" spans="1:14" ht="15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</row>
    <row r="1104" spans="1:14" ht="15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</row>
    <row r="1105" spans="1:14" ht="15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</row>
    <row r="1106" spans="1:14" ht="15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</row>
    <row r="1107" spans="1:14" ht="15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</row>
    <row r="1108" spans="1:14" ht="15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</row>
    <row r="1109" spans="1:14" ht="15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</row>
    <row r="1110" spans="1:14" ht="15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</row>
    <row r="1111" spans="1:14" ht="15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</row>
    <row r="1112" spans="1:14" ht="15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</row>
    <row r="1113" spans="1:14" ht="15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</row>
    <row r="1114" spans="1:14" ht="15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</row>
    <row r="1115" spans="1:14" ht="15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</row>
    <row r="1116" spans="1:14" ht="15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</row>
    <row r="1117" spans="1:14" ht="31.5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</row>
    <row r="1118" spans="1:14" ht="31.5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</row>
    <row r="1119" spans="1:14" ht="31.5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</row>
    <row r="1120" spans="1:14" ht="31.5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</row>
    <row r="1121" spans="1:14" ht="31.5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</row>
    <row r="1122" spans="1:14" ht="31.5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</row>
    <row r="1123" spans="1:14" ht="31.5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</row>
    <row r="1124" spans="1:14" ht="31.5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</row>
    <row r="1125" spans="1:14" ht="31.5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</row>
    <row r="1126" spans="1:14" ht="31.5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</row>
    <row r="1127" spans="1:14" ht="31.5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</row>
    <row r="1128" spans="1:14" ht="31.5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</row>
    <row r="1129" spans="1:14" ht="31.5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</row>
    <row r="1130" spans="1:14" ht="31.5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</row>
    <row r="1131" spans="1:14" ht="31.5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</row>
    <row r="1132" spans="1:14" ht="31.5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</row>
    <row r="1133" spans="1:14" ht="31.5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</row>
    <row r="1134" spans="1:14" ht="31.5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</row>
    <row r="1135" spans="1:14" ht="31.5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</row>
    <row r="1136" spans="1:14" ht="31.5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</row>
    <row r="1137" spans="1:14" ht="31.5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</row>
    <row r="1138" spans="1:14" ht="31.5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</row>
    <row r="1139" spans="1:14" ht="31.5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</row>
    <row r="1140" spans="1:14" ht="31.5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</row>
    <row r="1141" spans="1:14" ht="31.5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</row>
    <row r="1142" spans="1:14" ht="31.5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</row>
    <row r="1143" spans="1:14" ht="31.5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</row>
    <row r="1144" spans="1:14" ht="31.5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</row>
    <row r="1145" spans="1:14" ht="31.5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</row>
    <row r="1146" spans="1:14" ht="31.5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</row>
    <row r="1147" spans="1:14" ht="31.5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</row>
    <row r="1148" spans="1:14" ht="31.5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</row>
    <row r="1149" spans="1:14" ht="31.5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</row>
    <row r="1150" spans="1:14" ht="31.5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</row>
    <row r="1151" spans="1:14" ht="31.5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</row>
    <row r="1152" spans="1:14" ht="31.5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</row>
    <row r="1153" spans="1:14" ht="31.5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</row>
    <row r="1154" spans="1:14" ht="31.5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</row>
    <row r="1155" spans="1:14" ht="31.5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</row>
    <row r="1156" spans="1:14" ht="31.5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</row>
    <row r="1157" spans="1:14" ht="31.5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</row>
    <row r="1158" spans="1:14" ht="31.5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</row>
    <row r="1159" spans="1:14" ht="31.5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</row>
    <row r="1160" spans="1:14" ht="31.5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</row>
    <row r="1161" spans="1:14" ht="31.5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</row>
    <row r="1162" spans="1:14" ht="31.5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</row>
    <row r="1163" spans="1:14" ht="31.5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</row>
    <row r="1164" spans="1:14" ht="31.5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</row>
    <row r="1165" spans="1:14" ht="31.5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</row>
    <row r="1166" spans="1:14" ht="31.5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</row>
    <row r="1167" spans="1:14" ht="31.5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</row>
    <row r="1168" spans="1:14" ht="31.5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</row>
    <row r="1169" spans="1:14" ht="31.5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</row>
    <row r="1170" spans="1:14" ht="31.5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</row>
    <row r="1171" spans="1:14" ht="31.5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</row>
    <row r="1172" spans="1:14" ht="15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</row>
    <row r="1173" spans="1:14" ht="15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</row>
    <row r="1174" spans="1:14" ht="15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</row>
    <row r="1175" spans="1:14" ht="15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</row>
    <row r="1176" spans="1:14" ht="15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</row>
    <row r="1177" spans="1:14" ht="15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</row>
    <row r="1178" spans="1:14" ht="15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</row>
    <row r="1179" spans="1:14" ht="15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</row>
    <row r="1180" spans="1:14" ht="15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</row>
    <row r="1181" spans="1:14" ht="15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</row>
    <row r="1182" spans="1:14" ht="15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</row>
    <row r="1183" spans="1:14" ht="15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</row>
    <row r="1184" spans="1:14" ht="15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</row>
    <row r="1185" spans="1:14" ht="15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</row>
    <row r="1186" spans="1:14" ht="15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</row>
    <row r="1187" spans="1:14" ht="15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</row>
    <row r="1188" spans="1:14" ht="31.5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</row>
    <row r="1189" spans="1:14" ht="15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</row>
    <row r="1190" spans="1:14" ht="15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</row>
    <row r="1191" spans="1:14" ht="15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</row>
    <row r="1192" spans="1:14" ht="15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</row>
    <row r="1193" spans="1:14" ht="15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</row>
    <row r="1194" spans="1:14" ht="15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</row>
    <row r="1195" spans="1:14" ht="15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</row>
    <row r="1196" spans="1:14" ht="15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</row>
    <row r="1197" spans="1:14" ht="15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</row>
    <row r="1198" spans="1:14" ht="15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</row>
    <row r="1199" spans="1:14" ht="15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</row>
    <row r="1200" spans="1:14" ht="15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</row>
    <row r="1201" spans="1:14" ht="15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</row>
    <row r="1202" spans="1:14" ht="15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</row>
    <row r="1203" spans="1:14" ht="15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</row>
    <row r="1204" spans="1:14" ht="15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</row>
    <row r="1205" spans="1:14" ht="15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</row>
    <row r="1206" spans="1:14" ht="15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</row>
    <row r="1207" spans="1:14" ht="15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</row>
    <row r="1208" spans="1:14" ht="15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</row>
    <row r="1209" spans="1:14" ht="15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</row>
    <row r="1210" spans="1:14" ht="15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</row>
    <row r="1211" spans="1:14" ht="15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</row>
    <row r="1212" spans="1:14" ht="15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</row>
    <row r="1213" spans="1:14" ht="15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</row>
    <row r="1214" spans="1:14" ht="15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</row>
    <row r="1215" spans="1:14" ht="15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</row>
    <row r="1216" spans="1:14" ht="15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</row>
    <row r="1217" spans="1:14" ht="15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</row>
    <row r="1218" spans="1:14" ht="15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</row>
    <row r="1219" spans="1:14" ht="15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</row>
    <row r="1220" spans="1:14" ht="15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</row>
    <row r="1221" spans="1:14" ht="15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</row>
    <row r="1222" spans="1:14" ht="15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</row>
    <row r="1223" spans="1:14" ht="15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</row>
    <row r="1224" spans="1:14" ht="15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</row>
    <row r="1225" spans="1:14" ht="15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</row>
    <row r="1226" spans="1:14" ht="15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</row>
    <row r="1227" spans="1:14" s="3" customFormat="1" ht="15" customHeight="1"/>
    <row r="1228" spans="1:14" ht="15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</row>
    <row r="1229" spans="1:14" ht="15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</row>
    <row r="1230" spans="1:14" ht="15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</row>
    <row r="1231" spans="1:14" ht="15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</row>
    <row r="1232" spans="1:14" ht="15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</row>
    <row r="1233" spans="1:14" ht="15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</row>
    <row r="1234" spans="1:14" ht="15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</row>
    <row r="1235" spans="1:14" ht="15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</row>
    <row r="1236" spans="1:14" ht="15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</row>
    <row r="1237" spans="1:14" ht="15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</row>
    <row r="1238" spans="1:14" ht="15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</row>
    <row r="1239" spans="1:14" ht="15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</row>
    <row r="1240" spans="1:14" ht="15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</row>
    <row r="1241" spans="1:14" ht="15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</row>
    <row r="1242" spans="1:14" ht="15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</row>
    <row r="1243" spans="1:14" ht="15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</row>
    <row r="1244" spans="1:14" ht="15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</row>
    <row r="1245" spans="1:14" ht="15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</row>
    <row r="1246" spans="1:14" ht="15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</row>
    <row r="1247" spans="1:14" ht="15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</row>
    <row r="1248" spans="1:14" ht="15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</row>
    <row r="1249" spans="1:14" ht="15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</row>
    <row r="1250" spans="1:14" ht="15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</row>
    <row r="1251" spans="1:14" ht="15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</row>
    <row r="1252" spans="1:14" ht="15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</row>
    <row r="1253" spans="1:14" ht="31.5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</row>
    <row r="1254" spans="1:14" ht="15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</row>
    <row r="1255" spans="1:14" ht="15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</row>
    <row r="1256" spans="1:14" ht="15" customHeight="1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</row>
    <row r="1257" spans="1:14" ht="15" customHeight="1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</row>
    <row r="1258" spans="1:14" ht="15" customHeight="1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</row>
    <row r="1259" spans="1:14" ht="15" customHeight="1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</row>
    <row r="1260" spans="1:14" ht="15" customHeight="1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</row>
    <row r="1261" spans="1:14" ht="15" customHeight="1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</row>
    <row r="1262" spans="1:14" ht="15" customHeight="1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</row>
    <row r="1263" spans="1:14" ht="15" customHeight="1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</row>
    <row r="1264" spans="1:14" ht="15" customHeight="1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</row>
    <row r="1265" spans="1:14" ht="15" customHeight="1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</row>
    <row r="1266" spans="1:14" ht="15" customHeight="1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</row>
    <row r="1267" spans="1:14" ht="31.5" customHeight="1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</row>
    <row r="1268" spans="1:14" ht="15" customHeight="1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</row>
    <row r="1269" spans="1:14" ht="15" customHeight="1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</row>
    <row r="1270" spans="1:14" ht="15" customHeight="1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</row>
    <row r="1271" spans="1:14" ht="15" customHeight="1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</row>
    <row r="1272" spans="1:14" ht="15" customHeight="1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</row>
    <row r="1273" spans="1:14" ht="31.5" customHeight="1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</row>
    <row r="1274" spans="1:14" ht="31.5" customHeight="1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</row>
    <row r="1275" spans="1:14" ht="31.5" customHeight="1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</row>
    <row r="1276" spans="1:14" ht="31.5" customHeight="1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</row>
    <row r="1277" spans="1:14" ht="31.5" customHeight="1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</row>
    <row r="1278" spans="1:14" ht="31.5" customHeight="1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</row>
    <row r="1279" spans="1:14" ht="31.5" customHeight="1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</row>
    <row r="1280" spans="1:14" ht="15" customHeight="1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</row>
    <row r="1281" spans="1:14" ht="31.5" customHeight="1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</row>
    <row r="1282" spans="1:14" ht="15" customHeight="1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</row>
    <row r="1283" spans="1:14" ht="31.5" customHeight="1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</row>
    <row r="1284" spans="1:14" ht="31.5" customHeight="1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</row>
    <row r="1285" spans="1:14" ht="31.5" customHeight="1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</row>
    <row r="1286" spans="1:14" ht="31.5" customHeight="1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</row>
    <row r="1287" spans="1:14" ht="31.5" customHeight="1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</row>
    <row r="1288" spans="1:14" ht="31.5" customHeight="1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</row>
    <row r="1289" spans="1:14" ht="31.5" customHeight="1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</row>
    <row r="1290" spans="1:14" ht="15" customHeight="1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</row>
    <row r="1291" spans="1:14" ht="31.5" customHeight="1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</row>
    <row r="1292" spans="1:14" ht="31.5" customHeight="1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</row>
    <row r="1293" spans="1:14" ht="31.5" customHeight="1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</row>
    <row r="1294" spans="1:14" ht="31.5" customHeight="1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</row>
    <row r="1295" spans="1:14" ht="31.5" customHeight="1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</row>
    <row r="1296" spans="1:14" ht="31.5" customHeight="1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</row>
    <row r="1297" spans="1:14" ht="31.5" customHeight="1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</row>
    <row r="1298" spans="1:14" ht="15" customHeight="1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</row>
    <row r="1299" spans="1:14" ht="31.5" customHeight="1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</row>
    <row r="1300" spans="1:14" s="3" customFormat="1" ht="31.5" customHeight="1"/>
    <row r="1301" spans="1:14" ht="15" customHeight="1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</row>
    <row r="1302" spans="1:14" ht="15" customHeight="1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</row>
    <row r="1303" spans="1:14" ht="15" customHeight="1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</row>
    <row r="1304" spans="1:14" ht="15" customHeight="1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</row>
    <row r="1305" spans="1:14" ht="15" customHeight="1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</row>
    <row r="1306" spans="1:14" ht="15" customHeight="1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</row>
    <row r="1307" spans="1:14" ht="15" customHeight="1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</row>
    <row r="1308" spans="1:14" ht="15" customHeight="1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</row>
    <row r="1309" spans="1:14" ht="15" customHeight="1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</row>
    <row r="1310" spans="1:14" ht="15" customHeight="1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</row>
    <row r="1311" spans="1:14" ht="15" customHeight="1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</row>
    <row r="1312" spans="1:14" ht="15" customHeight="1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</row>
    <row r="1313" spans="1:14" ht="15" customHeight="1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</row>
    <row r="1314" spans="1:14" ht="15" customHeight="1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</row>
    <row r="1315" spans="1:14" ht="15" customHeight="1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</row>
    <row r="1316" spans="1:14" ht="15" customHeight="1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</row>
    <row r="1317" spans="1:14" ht="15" customHeight="1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</row>
    <row r="1318" spans="1:14" ht="15" customHeight="1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</row>
    <row r="1319" spans="1:14" ht="15" customHeight="1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</row>
    <row r="1320" spans="1:14" ht="15" customHeight="1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</row>
    <row r="1321" spans="1:14" ht="15" customHeight="1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</row>
    <row r="1322" spans="1:14" ht="15" customHeight="1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</row>
    <row r="1323" spans="1:14" ht="15" customHeight="1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</row>
    <row r="1324" spans="1:14" ht="15" customHeight="1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</row>
    <row r="1325" spans="1:14" ht="15" customHeight="1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</row>
    <row r="1326" spans="1:14" ht="15" customHeight="1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</row>
    <row r="1327" spans="1:14" ht="15" customHeight="1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</row>
    <row r="1328" spans="1:14" ht="15" customHeight="1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</row>
    <row r="1329" spans="1:14" ht="15" customHeight="1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</row>
    <row r="1330" spans="1:14" ht="15" customHeight="1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</row>
    <row r="1331" spans="1:14" ht="15" customHeight="1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</row>
    <row r="1332" spans="1:14" ht="15" customHeight="1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</row>
    <row r="1333" spans="1:14" ht="15" customHeight="1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</row>
    <row r="1334" spans="1:14" ht="15" customHeight="1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</row>
    <row r="1335" spans="1:14" ht="15" customHeight="1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</row>
    <row r="1336" spans="1:14" ht="15" customHeight="1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</row>
    <row r="1337" spans="1:14" ht="15" customHeight="1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</row>
    <row r="1338" spans="1:14" ht="15" customHeight="1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</row>
    <row r="1339" spans="1:14" ht="15" customHeight="1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</row>
    <row r="1340" spans="1:14" ht="15" customHeight="1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</row>
    <row r="1341" spans="1:14" ht="15" customHeight="1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</row>
    <row r="1342" spans="1:14" ht="15" customHeight="1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</row>
    <row r="1343" spans="1:14" ht="15" customHeight="1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</row>
    <row r="1344" spans="1:14" ht="15" customHeight="1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</row>
    <row r="1345" spans="1:14" ht="15" customHeight="1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</row>
    <row r="1346" spans="1:14" ht="15" customHeight="1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</row>
    <row r="1347" spans="1:14" ht="15" customHeight="1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</row>
    <row r="1348" spans="1:14" ht="15" customHeight="1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</row>
    <row r="1349" spans="1:14" ht="15" customHeight="1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</row>
    <row r="1350" spans="1:14" ht="15" customHeight="1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</row>
    <row r="1351" spans="1:14" ht="15" customHeight="1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</row>
    <row r="1352" spans="1:14" ht="15" customHeight="1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</row>
    <row r="1353" spans="1:14" ht="15" customHeight="1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</row>
    <row r="1354" spans="1:14" ht="15" customHeight="1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</row>
    <row r="1355" spans="1:14" ht="15" customHeight="1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</row>
    <row r="1356" spans="1:14" ht="15" customHeight="1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</row>
    <row r="1357" spans="1:14" ht="15" customHeight="1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</row>
    <row r="1358" spans="1:14" ht="15" customHeight="1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</row>
    <row r="1359" spans="1:14" ht="15" customHeight="1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</row>
    <row r="1360" spans="1:14" ht="15" customHeight="1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</row>
    <row r="1361" spans="1:14" ht="15" customHeight="1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</row>
    <row r="1362" spans="1:14" ht="15" customHeight="1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</row>
    <row r="1363" spans="1:14" ht="15" customHeight="1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</row>
    <row r="1364" spans="1:14" ht="15" customHeight="1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</row>
    <row r="1365" spans="1:14" ht="15" customHeight="1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</row>
    <row r="1366" spans="1:14" ht="15" customHeight="1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</row>
    <row r="1367" spans="1:14" ht="15" customHeight="1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</row>
    <row r="1368" spans="1:14" ht="15" customHeight="1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</row>
    <row r="1369" spans="1:14" ht="15" customHeight="1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</row>
    <row r="1370" spans="1:14" ht="15" customHeight="1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</row>
    <row r="1371" spans="1:14" ht="15" customHeight="1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</row>
    <row r="1372" spans="1:14" ht="15" customHeight="1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</row>
    <row r="1373" spans="1:14" ht="15" customHeight="1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</row>
    <row r="1374" spans="1:14" ht="15" customHeight="1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</row>
    <row r="1375" spans="1:14" ht="15" customHeight="1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</row>
    <row r="1376" spans="1:14" ht="15" customHeight="1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</row>
    <row r="1377" spans="1:14" ht="15" customHeight="1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</row>
    <row r="1378" spans="1:14" ht="15" customHeight="1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</row>
    <row r="1379" spans="1:14" ht="15" customHeight="1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</row>
    <row r="1380" spans="1:14" ht="15" customHeight="1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</row>
    <row r="1381" spans="1:14" ht="15" customHeight="1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</row>
    <row r="1382" spans="1:14" ht="15" customHeight="1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</row>
    <row r="1383" spans="1:14" ht="15" customHeight="1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</row>
    <row r="1384" spans="1:14" ht="15" customHeight="1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</row>
    <row r="1385" spans="1:14" ht="15" customHeight="1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</row>
    <row r="1386" spans="1:14" ht="15" customHeight="1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</row>
    <row r="1387" spans="1:14" ht="15" customHeight="1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</row>
    <row r="1388" spans="1:14" ht="15" customHeight="1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</row>
    <row r="1389" spans="1:14" ht="15" customHeight="1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</row>
    <row r="1390" spans="1:14" ht="15" customHeight="1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</row>
    <row r="1391" spans="1:14" ht="15" customHeight="1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</row>
    <row r="1392" spans="1:14" ht="15" customHeight="1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</row>
    <row r="1393" spans="1:14" ht="15" customHeight="1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</row>
    <row r="1394" spans="1:14" ht="15" customHeight="1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</row>
    <row r="1395" spans="1:14" ht="15" customHeight="1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</row>
    <row r="1396" spans="1:14" ht="15" customHeight="1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</row>
    <row r="1397" spans="1:14" ht="15" customHeight="1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</row>
    <row r="1398" spans="1:14" ht="15" customHeight="1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</row>
    <row r="1399" spans="1:14" ht="15" customHeight="1">
      <c r="A1399" s="3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</row>
    <row r="1400" spans="1:14" ht="15" customHeight="1">
      <c r="A1400" s="3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</row>
    <row r="1401" spans="1:14" ht="15" customHeight="1">
      <c r="A1401" s="3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</row>
    <row r="1402" spans="1:14" ht="15" customHeight="1">
      <c r="A1402" s="3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</row>
    <row r="1403" spans="1:14" ht="15" customHeight="1">
      <c r="A1403" s="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</row>
    <row r="1404" spans="1:14" ht="15" customHeight="1">
      <c r="A1404" s="3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</row>
    <row r="1405" spans="1:14" ht="15" customHeight="1">
      <c r="A1405" s="3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</row>
    <row r="1406" spans="1:14" ht="15" customHeight="1">
      <c r="A1406" s="3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</row>
    <row r="1407" spans="1:14" ht="15" customHeight="1">
      <c r="A1407" s="3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</row>
    <row r="1408" spans="1:14" ht="15" customHeight="1">
      <c r="A1408" s="3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</row>
    <row r="1409" spans="1:14" ht="15" customHeight="1">
      <c r="A1409" s="3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</row>
    <row r="1410" spans="1:14" ht="15" customHeight="1">
      <c r="A1410" s="3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</row>
    <row r="1411" spans="1:14" ht="15" customHeight="1">
      <c r="A1411" s="3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</row>
    <row r="1412" spans="1:14" ht="15" customHeight="1">
      <c r="A1412" s="3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</row>
    <row r="1413" spans="1:14" ht="15" customHeight="1">
      <c r="A1413" s="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</row>
    <row r="1414" spans="1:14" ht="15" customHeight="1">
      <c r="A1414" s="3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</row>
    <row r="1415" spans="1:14" ht="15" customHeight="1">
      <c r="A1415" s="3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</row>
    <row r="1416" spans="1:14" ht="15" customHeight="1">
      <c r="A1416" s="3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</row>
    <row r="1417" spans="1:14" ht="15" customHeight="1">
      <c r="A1417" s="3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</row>
    <row r="1418" spans="1:14" ht="15" customHeight="1">
      <c r="A1418" s="3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</row>
    <row r="1419" spans="1:14" ht="15" customHeight="1">
      <c r="A1419" s="3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</row>
    <row r="1420" spans="1:14" ht="15" customHeight="1">
      <c r="A1420" s="3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</row>
    <row r="1421" spans="1:14" ht="15" customHeight="1">
      <c r="A1421" s="3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</row>
    <row r="1422" spans="1:14" ht="15" customHeight="1">
      <c r="A1422" s="3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</row>
    <row r="1423" spans="1:14" ht="15" customHeight="1">
      <c r="A1423" s="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</row>
    <row r="1424" spans="1:14" ht="15" customHeight="1">
      <c r="A1424" s="3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</row>
    <row r="1425" spans="1:14" ht="15" customHeight="1">
      <c r="A1425" s="3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</row>
    <row r="1426" spans="1:14" ht="15" customHeight="1">
      <c r="A1426" s="3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</row>
    <row r="1427" spans="1:14" ht="14.5">
      <c r="A1427" s="10"/>
      <c r="C1427"/>
      <c r="D1427"/>
      <c r="E1427"/>
      <c r="F1427"/>
      <c r="G1427"/>
      <c r="H1427"/>
      <c r="I1427"/>
      <c r="J1427"/>
      <c r="K1427"/>
      <c r="L1427"/>
      <c r="M1427"/>
      <c r="N1427"/>
    </row>
    <row r="1428" spans="1:14" ht="14.5">
      <c r="A1428" s="10"/>
      <c r="C1428"/>
      <c r="D1428"/>
      <c r="E1428"/>
      <c r="F1428"/>
      <c r="G1428"/>
      <c r="H1428"/>
      <c r="I1428"/>
      <c r="J1428"/>
      <c r="K1428"/>
      <c r="L1428"/>
      <c r="M1428"/>
      <c r="N1428"/>
    </row>
    <row r="1429" spans="1:14" ht="14.5">
      <c r="A1429" s="10"/>
      <c r="C1429"/>
      <c r="D1429"/>
      <c r="E1429"/>
      <c r="F1429"/>
      <c r="G1429"/>
      <c r="H1429"/>
      <c r="I1429"/>
      <c r="J1429"/>
      <c r="K1429"/>
      <c r="L1429"/>
      <c r="M1429"/>
      <c r="N1429"/>
    </row>
    <row r="1430" spans="1:14" ht="14.5">
      <c r="A1430" s="10"/>
      <c r="C1430"/>
      <c r="D1430"/>
      <c r="E1430"/>
      <c r="F1430"/>
      <c r="G1430"/>
      <c r="H1430"/>
      <c r="I1430"/>
      <c r="J1430"/>
      <c r="K1430"/>
      <c r="L1430"/>
      <c r="M1430"/>
      <c r="N1430"/>
    </row>
    <row r="1431" spans="1:14" ht="14.5">
      <c r="A1431" s="10"/>
      <c r="C1431"/>
      <c r="D1431"/>
      <c r="E1431"/>
      <c r="F1431"/>
      <c r="G1431"/>
      <c r="H1431"/>
      <c r="I1431"/>
      <c r="J1431"/>
      <c r="K1431"/>
      <c r="L1431"/>
      <c r="M1431"/>
      <c r="N1431"/>
    </row>
    <row r="1432" spans="1:14" ht="14.5">
      <c r="A1432" s="10"/>
      <c r="C1432"/>
      <c r="D1432"/>
      <c r="E1432"/>
      <c r="F1432"/>
      <c r="G1432"/>
      <c r="H1432"/>
      <c r="I1432"/>
      <c r="J1432"/>
      <c r="K1432"/>
      <c r="L1432"/>
      <c r="M1432"/>
      <c r="N1432"/>
    </row>
    <row r="1433" spans="1:14" ht="14.5">
      <c r="A1433" s="10"/>
      <c r="C1433"/>
      <c r="D1433"/>
      <c r="E1433"/>
      <c r="F1433"/>
      <c r="G1433"/>
      <c r="H1433"/>
      <c r="I1433"/>
      <c r="J1433"/>
      <c r="K1433"/>
      <c r="L1433"/>
      <c r="M1433"/>
      <c r="N1433"/>
    </row>
    <row r="1434" spans="1:14" ht="14.5">
      <c r="A1434" s="10"/>
      <c r="C1434"/>
      <c r="D1434"/>
      <c r="E1434"/>
      <c r="F1434"/>
      <c r="G1434"/>
      <c r="H1434"/>
      <c r="I1434"/>
      <c r="J1434"/>
      <c r="K1434"/>
      <c r="L1434"/>
      <c r="M1434"/>
      <c r="N1434"/>
    </row>
    <row r="1435" spans="1:14" ht="14.5">
      <c r="A1435" s="10"/>
      <c r="C1435"/>
      <c r="D1435"/>
      <c r="E1435"/>
      <c r="F1435"/>
      <c r="G1435"/>
      <c r="H1435"/>
      <c r="I1435"/>
      <c r="J1435"/>
      <c r="K1435"/>
      <c r="L1435"/>
      <c r="M1435"/>
      <c r="N1435"/>
    </row>
    <row r="1436" spans="1:14" ht="14.5">
      <c r="A1436" s="10"/>
      <c r="C1436"/>
      <c r="D1436"/>
      <c r="E1436"/>
      <c r="F1436"/>
      <c r="G1436"/>
      <c r="H1436"/>
      <c r="I1436"/>
      <c r="J1436"/>
      <c r="K1436"/>
      <c r="L1436"/>
      <c r="M1436"/>
      <c r="N1436"/>
    </row>
    <row r="1437" spans="1:14" ht="14.5">
      <c r="A1437" s="10"/>
      <c r="C1437"/>
      <c r="D1437"/>
      <c r="E1437"/>
      <c r="F1437"/>
      <c r="G1437"/>
      <c r="H1437"/>
      <c r="I1437"/>
      <c r="J1437"/>
      <c r="K1437"/>
      <c r="L1437"/>
      <c r="M1437"/>
      <c r="N1437"/>
    </row>
    <row r="1438" spans="1:14" ht="14.5">
      <c r="A1438" s="10"/>
      <c r="C1438"/>
      <c r="D1438"/>
      <c r="E1438"/>
      <c r="F1438"/>
      <c r="G1438"/>
      <c r="H1438"/>
      <c r="I1438"/>
      <c r="J1438"/>
      <c r="K1438"/>
      <c r="L1438"/>
      <c r="M1438"/>
      <c r="N1438"/>
    </row>
    <row r="1439" spans="1:14" ht="14.5">
      <c r="A1439" s="10"/>
      <c r="C1439"/>
      <c r="D1439"/>
      <c r="E1439"/>
      <c r="F1439"/>
      <c r="G1439"/>
      <c r="H1439"/>
      <c r="I1439"/>
      <c r="J1439"/>
      <c r="K1439"/>
      <c r="L1439"/>
      <c r="M1439"/>
      <c r="N1439"/>
    </row>
    <row r="1440" spans="1:14" ht="14.5">
      <c r="A1440" s="10"/>
      <c r="C1440"/>
      <c r="D1440"/>
      <c r="E1440"/>
      <c r="F1440"/>
      <c r="G1440"/>
      <c r="H1440"/>
      <c r="I1440"/>
      <c r="J1440"/>
      <c r="K1440"/>
      <c r="L1440"/>
      <c r="M1440"/>
      <c r="N1440"/>
    </row>
    <row r="1441" spans="1:14" ht="14.5">
      <c r="A1441" s="10"/>
      <c r="C1441"/>
      <c r="D1441"/>
      <c r="E1441"/>
      <c r="F1441"/>
      <c r="G1441"/>
      <c r="H1441"/>
      <c r="I1441"/>
      <c r="J1441"/>
      <c r="K1441"/>
      <c r="L1441"/>
      <c r="M1441"/>
      <c r="N1441"/>
    </row>
    <row r="1442" spans="1:14" ht="14.5">
      <c r="A1442" s="10"/>
      <c r="C1442"/>
      <c r="D1442"/>
      <c r="E1442"/>
      <c r="F1442"/>
      <c r="G1442"/>
      <c r="H1442"/>
      <c r="I1442"/>
      <c r="J1442"/>
      <c r="K1442"/>
      <c r="L1442"/>
      <c r="M1442"/>
      <c r="N1442"/>
    </row>
    <row r="1443" spans="1:14" ht="14.5">
      <c r="A1443" s="10"/>
      <c r="C1443"/>
      <c r="D1443"/>
      <c r="E1443"/>
      <c r="F1443"/>
      <c r="G1443"/>
      <c r="H1443"/>
      <c r="I1443"/>
      <c r="J1443"/>
      <c r="K1443"/>
      <c r="L1443"/>
      <c r="M1443"/>
      <c r="N1443"/>
    </row>
    <row r="1444" spans="1:14" ht="14.5">
      <c r="A1444" s="10"/>
      <c r="C1444"/>
      <c r="D1444"/>
      <c r="E1444"/>
      <c r="F1444"/>
      <c r="G1444"/>
      <c r="H1444"/>
      <c r="I1444"/>
      <c r="J1444"/>
      <c r="K1444"/>
      <c r="L1444"/>
      <c r="M1444"/>
      <c r="N1444"/>
    </row>
    <row r="1445" spans="1:14" ht="14.5">
      <c r="A1445" s="10"/>
      <c r="C1445"/>
      <c r="D1445"/>
      <c r="E1445"/>
      <c r="F1445"/>
      <c r="G1445"/>
      <c r="H1445"/>
      <c r="I1445"/>
      <c r="J1445"/>
      <c r="K1445"/>
      <c r="L1445"/>
      <c r="M1445"/>
      <c r="N1445"/>
    </row>
    <row r="1446" spans="1:14" ht="14.5">
      <c r="A1446" s="10"/>
      <c r="C1446"/>
      <c r="D1446"/>
      <c r="E1446"/>
      <c r="F1446"/>
      <c r="G1446"/>
      <c r="H1446"/>
      <c r="I1446"/>
      <c r="J1446"/>
      <c r="K1446"/>
      <c r="L1446"/>
      <c r="M1446"/>
      <c r="N1446"/>
    </row>
    <row r="1447" spans="1:14" ht="14.5">
      <c r="A1447" s="10"/>
      <c r="C1447"/>
      <c r="D1447"/>
      <c r="E1447"/>
      <c r="F1447"/>
      <c r="G1447"/>
      <c r="H1447"/>
      <c r="I1447"/>
      <c r="J1447"/>
      <c r="K1447"/>
      <c r="L1447"/>
      <c r="M1447"/>
      <c r="N1447"/>
    </row>
    <row r="1448" spans="1:14" ht="14.5">
      <c r="A1448" s="10"/>
      <c r="C1448"/>
      <c r="D1448"/>
      <c r="E1448"/>
      <c r="F1448"/>
      <c r="G1448"/>
      <c r="H1448"/>
      <c r="I1448"/>
      <c r="J1448"/>
      <c r="K1448"/>
      <c r="L1448"/>
      <c r="M1448"/>
      <c r="N1448"/>
    </row>
    <row r="1449" spans="1:14" ht="14.5">
      <c r="A1449" s="10"/>
      <c r="C1449"/>
      <c r="D1449"/>
      <c r="E1449"/>
      <c r="F1449"/>
      <c r="G1449"/>
      <c r="H1449"/>
      <c r="I1449"/>
      <c r="J1449"/>
      <c r="K1449"/>
      <c r="L1449"/>
      <c r="M1449"/>
      <c r="N1449"/>
    </row>
    <row r="1450" spans="1:14" ht="14.5">
      <c r="A1450" s="10"/>
      <c r="C1450"/>
      <c r="D1450"/>
      <c r="E1450"/>
      <c r="F1450"/>
      <c r="G1450"/>
      <c r="H1450"/>
      <c r="I1450"/>
      <c r="J1450"/>
      <c r="K1450"/>
      <c r="L1450"/>
      <c r="M1450"/>
      <c r="N1450"/>
    </row>
    <row r="1451" spans="1:14" ht="14.5">
      <c r="A1451" s="10"/>
      <c r="C1451"/>
      <c r="D1451"/>
      <c r="E1451"/>
      <c r="F1451"/>
      <c r="G1451"/>
      <c r="H1451"/>
      <c r="I1451"/>
      <c r="J1451"/>
      <c r="K1451"/>
      <c r="L1451"/>
      <c r="M1451"/>
      <c r="N1451"/>
    </row>
    <row r="1452" spans="1:14" ht="14.5">
      <c r="A1452" s="10"/>
      <c r="C1452"/>
      <c r="D1452"/>
      <c r="E1452"/>
      <c r="F1452"/>
      <c r="G1452"/>
      <c r="H1452"/>
      <c r="I1452"/>
      <c r="J1452"/>
      <c r="K1452"/>
      <c r="L1452"/>
      <c r="M1452"/>
      <c r="N1452"/>
    </row>
    <row r="1453" spans="1:14" ht="14.5">
      <c r="A1453" s="10"/>
      <c r="C1453"/>
      <c r="D1453"/>
      <c r="E1453"/>
      <c r="F1453"/>
      <c r="G1453"/>
      <c r="H1453"/>
      <c r="I1453"/>
      <c r="J1453"/>
      <c r="K1453"/>
      <c r="L1453"/>
      <c r="M1453"/>
      <c r="N1453"/>
    </row>
    <row r="1454" spans="1:14" ht="14.5">
      <c r="A1454" s="10"/>
      <c r="C1454"/>
      <c r="D1454"/>
      <c r="E1454"/>
      <c r="F1454"/>
      <c r="G1454"/>
      <c r="H1454"/>
      <c r="I1454"/>
      <c r="J1454"/>
      <c r="K1454"/>
      <c r="L1454"/>
      <c r="M1454"/>
      <c r="N1454"/>
    </row>
    <row r="1455" spans="1:14" ht="14.5">
      <c r="A1455" s="10"/>
      <c r="C1455"/>
      <c r="D1455"/>
      <c r="E1455"/>
      <c r="F1455"/>
      <c r="G1455"/>
      <c r="H1455"/>
      <c r="I1455"/>
      <c r="J1455"/>
      <c r="K1455"/>
      <c r="L1455"/>
      <c r="M1455"/>
      <c r="N1455"/>
    </row>
    <row r="1456" spans="1:14" ht="14.5">
      <c r="A1456" s="10"/>
      <c r="C1456"/>
      <c r="D1456"/>
      <c r="E1456"/>
      <c r="F1456"/>
      <c r="G1456"/>
      <c r="H1456"/>
      <c r="I1456"/>
      <c r="J1456"/>
      <c r="K1456"/>
      <c r="L1456"/>
      <c r="M1456"/>
      <c r="N1456"/>
    </row>
    <row r="1457" spans="1:14" ht="14.5">
      <c r="A1457" s="10"/>
      <c r="C1457"/>
      <c r="D1457"/>
      <c r="E1457"/>
      <c r="F1457"/>
      <c r="G1457"/>
      <c r="H1457"/>
      <c r="I1457"/>
      <c r="J1457"/>
      <c r="K1457"/>
      <c r="L1457"/>
      <c r="M1457"/>
      <c r="N1457"/>
    </row>
    <row r="1458" spans="1:14" ht="14.5">
      <c r="A1458" s="10"/>
      <c r="C1458"/>
      <c r="D1458"/>
      <c r="E1458"/>
      <c r="F1458"/>
      <c r="G1458"/>
      <c r="H1458"/>
      <c r="I1458"/>
      <c r="J1458"/>
      <c r="K1458"/>
      <c r="L1458"/>
      <c r="M1458"/>
      <c r="N1458"/>
    </row>
    <row r="1459" spans="1:14" ht="14.5">
      <c r="A1459" s="10"/>
      <c r="C1459"/>
      <c r="D1459"/>
      <c r="E1459"/>
      <c r="F1459"/>
      <c r="G1459"/>
      <c r="H1459"/>
      <c r="I1459"/>
      <c r="J1459"/>
      <c r="K1459"/>
      <c r="L1459"/>
      <c r="M1459"/>
      <c r="N1459"/>
    </row>
    <row r="1460" spans="1:14" ht="14.5">
      <c r="A1460" s="10"/>
      <c r="C1460"/>
      <c r="D1460"/>
      <c r="E1460"/>
      <c r="F1460"/>
      <c r="G1460"/>
      <c r="H1460"/>
      <c r="I1460"/>
      <c r="J1460"/>
      <c r="K1460"/>
      <c r="L1460"/>
      <c r="M1460"/>
      <c r="N1460"/>
    </row>
    <row r="1461" spans="1:14" ht="14.5">
      <c r="A1461" s="10"/>
      <c r="C1461"/>
      <c r="D1461"/>
      <c r="E1461"/>
      <c r="F1461"/>
      <c r="G1461"/>
      <c r="H1461"/>
      <c r="I1461"/>
      <c r="J1461"/>
      <c r="K1461"/>
      <c r="L1461"/>
      <c r="M1461"/>
      <c r="N1461"/>
    </row>
    <row r="1462" spans="1:14" ht="14.5">
      <c r="A1462" s="10"/>
      <c r="C1462"/>
      <c r="D1462"/>
      <c r="E1462"/>
      <c r="F1462"/>
      <c r="G1462"/>
      <c r="H1462"/>
      <c r="I1462"/>
      <c r="J1462"/>
      <c r="K1462"/>
      <c r="L1462"/>
      <c r="M1462"/>
      <c r="N1462"/>
    </row>
    <row r="1463" spans="1:14" ht="14.5">
      <c r="A1463" s="10"/>
      <c r="C1463"/>
      <c r="D1463"/>
      <c r="E1463"/>
      <c r="F1463"/>
      <c r="G1463"/>
      <c r="H1463"/>
      <c r="I1463"/>
      <c r="J1463"/>
      <c r="K1463"/>
      <c r="L1463"/>
      <c r="M1463"/>
      <c r="N1463"/>
    </row>
    <row r="1464" spans="1:14" ht="14.5">
      <c r="A1464" s="10"/>
      <c r="C1464"/>
      <c r="D1464"/>
      <c r="E1464"/>
      <c r="F1464"/>
      <c r="G1464"/>
      <c r="H1464"/>
      <c r="I1464"/>
      <c r="J1464"/>
      <c r="K1464"/>
      <c r="L1464"/>
      <c r="M1464"/>
      <c r="N1464"/>
    </row>
    <row r="1465" spans="1:14" ht="14.5">
      <c r="A1465" s="10"/>
      <c r="C1465"/>
      <c r="D1465"/>
      <c r="E1465"/>
      <c r="F1465"/>
      <c r="G1465"/>
      <c r="H1465"/>
      <c r="I1465"/>
      <c r="J1465"/>
      <c r="K1465"/>
      <c r="L1465"/>
      <c r="M1465"/>
      <c r="N1465"/>
    </row>
    <row r="1466" spans="1:14" ht="14.5">
      <c r="A1466" s="10"/>
      <c r="C1466"/>
      <c r="D1466"/>
      <c r="E1466"/>
      <c r="F1466"/>
      <c r="G1466"/>
      <c r="H1466"/>
      <c r="I1466"/>
      <c r="J1466"/>
      <c r="K1466"/>
      <c r="L1466"/>
      <c r="M1466"/>
      <c r="N1466"/>
    </row>
    <row r="1467" spans="1:14" ht="14.5">
      <c r="A1467" s="10"/>
      <c r="C1467"/>
      <c r="D1467"/>
      <c r="E1467"/>
      <c r="F1467"/>
      <c r="G1467"/>
      <c r="H1467"/>
      <c r="I1467"/>
      <c r="J1467"/>
      <c r="K1467"/>
      <c r="L1467"/>
      <c r="M1467"/>
      <c r="N1467"/>
    </row>
    <row r="1468" spans="1:14" ht="14.5">
      <c r="A1468" s="10"/>
      <c r="C1468"/>
      <c r="D1468"/>
      <c r="E1468"/>
      <c r="F1468"/>
      <c r="G1468"/>
      <c r="H1468"/>
      <c r="I1468"/>
      <c r="J1468"/>
      <c r="K1468"/>
      <c r="L1468"/>
      <c r="M1468"/>
      <c r="N1468"/>
    </row>
    <row r="1469" spans="1:14" ht="14.5">
      <c r="A1469" s="10"/>
      <c r="C1469"/>
      <c r="D1469"/>
      <c r="E1469"/>
      <c r="F1469"/>
      <c r="G1469"/>
      <c r="H1469"/>
      <c r="I1469"/>
      <c r="J1469"/>
      <c r="K1469"/>
      <c r="L1469"/>
      <c r="M1469"/>
      <c r="N1469"/>
    </row>
    <row r="1470" spans="1:14" ht="14.5">
      <c r="A1470" s="10"/>
      <c r="C1470"/>
      <c r="D1470"/>
      <c r="E1470"/>
      <c r="F1470"/>
      <c r="G1470"/>
      <c r="H1470"/>
      <c r="I1470"/>
      <c r="J1470"/>
      <c r="K1470"/>
      <c r="L1470"/>
      <c r="M1470"/>
      <c r="N1470"/>
    </row>
    <row r="1471" spans="1:14" ht="14.5">
      <c r="A1471" s="10"/>
      <c r="C1471"/>
      <c r="D1471"/>
      <c r="E1471"/>
      <c r="F1471"/>
      <c r="G1471"/>
      <c r="H1471"/>
      <c r="I1471"/>
      <c r="J1471"/>
      <c r="K1471"/>
      <c r="L1471"/>
      <c r="M1471"/>
      <c r="N1471"/>
    </row>
    <row r="1472" spans="1:14" ht="14.5">
      <c r="A1472" s="10"/>
      <c r="C1472"/>
      <c r="D1472"/>
      <c r="E1472"/>
      <c r="F1472"/>
      <c r="G1472"/>
      <c r="H1472"/>
      <c r="I1472"/>
      <c r="J1472"/>
      <c r="K1472"/>
      <c r="L1472"/>
      <c r="M1472"/>
      <c r="N1472"/>
    </row>
    <row r="1473" spans="1:14" ht="14.5">
      <c r="A1473" s="10"/>
      <c r="C1473"/>
      <c r="D1473"/>
      <c r="E1473"/>
      <c r="F1473"/>
      <c r="G1473"/>
      <c r="H1473"/>
      <c r="I1473"/>
      <c r="J1473"/>
      <c r="K1473"/>
      <c r="L1473"/>
      <c r="M1473"/>
      <c r="N1473"/>
    </row>
    <row r="1474" spans="1:14" ht="14.5">
      <c r="A1474" s="10"/>
      <c r="C1474"/>
      <c r="D1474"/>
      <c r="E1474"/>
      <c r="F1474"/>
      <c r="G1474"/>
      <c r="H1474"/>
      <c r="I1474"/>
      <c r="J1474"/>
      <c r="K1474"/>
      <c r="L1474"/>
      <c r="M1474"/>
      <c r="N1474"/>
    </row>
    <row r="1475" spans="1:14" ht="14.5">
      <c r="A1475" s="10"/>
      <c r="C1475"/>
      <c r="D1475"/>
      <c r="E1475"/>
      <c r="F1475"/>
      <c r="G1475"/>
      <c r="H1475"/>
      <c r="I1475"/>
      <c r="J1475"/>
      <c r="K1475"/>
      <c r="L1475"/>
      <c r="M1475"/>
      <c r="N1475"/>
    </row>
    <row r="1476" spans="1:14" ht="14.5">
      <c r="A1476" s="10"/>
      <c r="C1476"/>
      <c r="D1476"/>
      <c r="E1476"/>
      <c r="F1476"/>
      <c r="G1476"/>
      <c r="H1476"/>
      <c r="I1476"/>
      <c r="J1476"/>
      <c r="K1476"/>
      <c r="L1476"/>
      <c r="M1476"/>
      <c r="N1476"/>
    </row>
    <row r="1477" spans="1:14" ht="14.5">
      <c r="A1477" s="10"/>
      <c r="C1477"/>
      <c r="D1477"/>
      <c r="E1477"/>
      <c r="F1477"/>
      <c r="G1477"/>
      <c r="H1477"/>
      <c r="I1477"/>
      <c r="J1477"/>
      <c r="K1477"/>
      <c r="L1477"/>
      <c r="M1477"/>
      <c r="N1477"/>
    </row>
    <row r="1478" spans="1:14" ht="14.5">
      <c r="A1478" s="10"/>
      <c r="C1478"/>
      <c r="D1478"/>
      <c r="E1478"/>
      <c r="F1478"/>
      <c r="G1478"/>
      <c r="H1478"/>
      <c r="I1478"/>
      <c r="J1478"/>
      <c r="K1478"/>
      <c r="L1478"/>
      <c r="M1478"/>
      <c r="N1478"/>
    </row>
    <row r="1479" spans="1:14" ht="14.5">
      <c r="A1479" s="10"/>
      <c r="C1479"/>
      <c r="D1479"/>
      <c r="E1479"/>
      <c r="F1479"/>
      <c r="G1479"/>
      <c r="H1479"/>
      <c r="I1479"/>
      <c r="J1479"/>
      <c r="K1479"/>
      <c r="L1479"/>
      <c r="M1479"/>
      <c r="N1479"/>
    </row>
    <row r="1480" spans="1:14" ht="14.5">
      <c r="A1480" s="10"/>
      <c r="C1480"/>
      <c r="D1480"/>
      <c r="E1480"/>
      <c r="F1480"/>
      <c r="G1480"/>
      <c r="H1480"/>
      <c r="I1480"/>
      <c r="J1480"/>
      <c r="K1480"/>
      <c r="L1480"/>
      <c r="M1480"/>
      <c r="N1480"/>
    </row>
    <row r="1481" spans="1:14" ht="14.5">
      <c r="A1481" s="10"/>
      <c r="C1481"/>
      <c r="D1481"/>
      <c r="E1481"/>
      <c r="F1481"/>
      <c r="G1481"/>
      <c r="H1481"/>
      <c r="I1481"/>
      <c r="J1481"/>
      <c r="K1481"/>
      <c r="L1481"/>
      <c r="M1481"/>
      <c r="N1481"/>
    </row>
    <row r="1482" spans="1:14" ht="14.5">
      <c r="A1482" s="10"/>
      <c r="C1482"/>
      <c r="D1482"/>
      <c r="E1482"/>
      <c r="F1482"/>
      <c r="G1482"/>
      <c r="H1482"/>
      <c r="I1482"/>
      <c r="J1482"/>
      <c r="K1482"/>
      <c r="L1482"/>
      <c r="M1482"/>
      <c r="N1482"/>
    </row>
    <row r="1483" spans="1:14" ht="14.5">
      <c r="A1483" s="10"/>
      <c r="C1483"/>
      <c r="D1483"/>
      <c r="E1483"/>
      <c r="F1483"/>
      <c r="G1483"/>
      <c r="H1483"/>
      <c r="I1483"/>
      <c r="J1483"/>
      <c r="K1483"/>
      <c r="L1483"/>
      <c r="M1483"/>
      <c r="N1483"/>
    </row>
    <row r="1484" spans="1:14" ht="14.5">
      <c r="A1484" s="10"/>
      <c r="C1484"/>
      <c r="D1484"/>
      <c r="E1484"/>
      <c r="F1484"/>
      <c r="G1484"/>
      <c r="H1484"/>
      <c r="I1484"/>
      <c r="J1484"/>
      <c r="K1484"/>
      <c r="L1484"/>
      <c r="M1484"/>
      <c r="N1484"/>
    </row>
    <row r="1485" spans="1:14" ht="14.5">
      <c r="A1485" s="10"/>
      <c r="C1485"/>
      <c r="D1485"/>
      <c r="E1485"/>
      <c r="F1485"/>
      <c r="G1485"/>
      <c r="H1485"/>
      <c r="I1485"/>
      <c r="J1485"/>
      <c r="K1485"/>
      <c r="L1485"/>
      <c r="M1485"/>
      <c r="N1485"/>
    </row>
    <row r="1486" spans="1:14" ht="14.5">
      <c r="A1486" s="10"/>
      <c r="C1486"/>
      <c r="D1486"/>
      <c r="E1486"/>
      <c r="F1486"/>
      <c r="G1486"/>
      <c r="H1486"/>
      <c r="I1486"/>
      <c r="J1486"/>
      <c r="K1486"/>
      <c r="L1486"/>
      <c r="M1486"/>
      <c r="N1486"/>
    </row>
    <row r="1487" spans="1:14" ht="14.5">
      <c r="A1487" s="10"/>
      <c r="C1487"/>
      <c r="D1487"/>
      <c r="E1487"/>
      <c r="F1487"/>
      <c r="G1487"/>
      <c r="H1487"/>
      <c r="I1487"/>
      <c r="J1487"/>
      <c r="K1487"/>
      <c r="L1487"/>
      <c r="M1487"/>
      <c r="N1487"/>
    </row>
    <row r="1488" spans="1:14" ht="14.5">
      <c r="A1488" s="10"/>
      <c r="C1488"/>
      <c r="D1488"/>
      <c r="E1488"/>
      <c r="F1488"/>
      <c r="G1488"/>
      <c r="H1488"/>
      <c r="I1488"/>
      <c r="J1488"/>
      <c r="K1488"/>
      <c r="L1488"/>
      <c r="M1488"/>
      <c r="N1488"/>
    </row>
    <row r="1489" spans="1:14" ht="14.5">
      <c r="A1489" s="10"/>
      <c r="C1489"/>
      <c r="D1489"/>
      <c r="E1489"/>
      <c r="F1489"/>
      <c r="G1489"/>
      <c r="H1489"/>
      <c r="I1489"/>
      <c r="J1489"/>
      <c r="K1489"/>
      <c r="L1489"/>
      <c r="M1489"/>
      <c r="N1489"/>
    </row>
    <row r="1490" spans="1:14" ht="14.5">
      <c r="A1490" s="10"/>
      <c r="C1490"/>
      <c r="D1490"/>
      <c r="E1490"/>
      <c r="F1490"/>
      <c r="G1490"/>
      <c r="H1490"/>
      <c r="I1490"/>
      <c r="J1490"/>
      <c r="K1490"/>
      <c r="L1490"/>
      <c r="M1490"/>
      <c r="N1490"/>
    </row>
    <row r="1491" spans="1:14" ht="14.5">
      <c r="A1491" s="10"/>
      <c r="C1491"/>
      <c r="D1491"/>
      <c r="E1491"/>
      <c r="F1491"/>
      <c r="G1491"/>
      <c r="H1491"/>
      <c r="I1491"/>
      <c r="J1491"/>
      <c r="K1491"/>
      <c r="L1491"/>
      <c r="M1491"/>
      <c r="N1491"/>
    </row>
    <row r="1492" spans="1:14" ht="14.5">
      <c r="A1492" s="10"/>
      <c r="C1492"/>
      <c r="D1492"/>
      <c r="E1492"/>
      <c r="F1492"/>
      <c r="G1492"/>
      <c r="H1492"/>
      <c r="I1492"/>
      <c r="J1492"/>
      <c r="K1492"/>
      <c r="L1492"/>
      <c r="M1492"/>
      <c r="N1492"/>
    </row>
    <row r="1493" spans="1:14" ht="14.5">
      <c r="A1493" s="10"/>
      <c r="C1493"/>
      <c r="D1493"/>
      <c r="E1493"/>
      <c r="F1493"/>
      <c r="G1493"/>
      <c r="H1493"/>
      <c r="I1493"/>
      <c r="J1493"/>
      <c r="K1493"/>
      <c r="L1493"/>
      <c r="M1493"/>
      <c r="N1493"/>
    </row>
    <row r="1494" spans="1:14" ht="14.5">
      <c r="A1494" s="10"/>
      <c r="C1494"/>
      <c r="D1494"/>
      <c r="E1494"/>
      <c r="F1494"/>
      <c r="G1494"/>
      <c r="H1494"/>
      <c r="I1494"/>
      <c r="J1494"/>
      <c r="K1494"/>
      <c r="L1494"/>
      <c r="M1494"/>
      <c r="N1494"/>
    </row>
    <row r="1495" spans="1:14" ht="14.5">
      <c r="A1495" s="10"/>
      <c r="C1495"/>
      <c r="D1495"/>
      <c r="E1495"/>
      <c r="F1495"/>
      <c r="G1495"/>
      <c r="H1495"/>
      <c r="I1495"/>
      <c r="J1495"/>
      <c r="K1495"/>
      <c r="L1495"/>
      <c r="M1495"/>
      <c r="N1495"/>
    </row>
    <row r="1496" spans="1:14" ht="14.5">
      <c r="A1496" s="10"/>
      <c r="C1496"/>
      <c r="D1496"/>
      <c r="E1496"/>
      <c r="F1496"/>
      <c r="G1496"/>
      <c r="H1496"/>
      <c r="I1496"/>
      <c r="J1496"/>
      <c r="K1496"/>
      <c r="L1496"/>
      <c r="M1496"/>
      <c r="N1496"/>
    </row>
    <row r="1497" spans="1:14" ht="14.5">
      <c r="A1497" s="10"/>
      <c r="C1497"/>
      <c r="D1497"/>
      <c r="E1497"/>
      <c r="F1497"/>
      <c r="G1497"/>
      <c r="H1497"/>
      <c r="I1497"/>
      <c r="J1497"/>
      <c r="K1497"/>
      <c r="L1497"/>
      <c r="M1497"/>
      <c r="N1497"/>
    </row>
    <row r="1498" spans="1:14" ht="14.5">
      <c r="A1498" s="10"/>
      <c r="C1498"/>
      <c r="D1498"/>
      <c r="E1498"/>
      <c r="F1498"/>
      <c r="G1498"/>
      <c r="H1498"/>
      <c r="I1498"/>
      <c r="J1498"/>
      <c r="K1498"/>
      <c r="L1498"/>
      <c r="M1498"/>
      <c r="N1498"/>
    </row>
    <row r="1499" spans="1:14" ht="14.5">
      <c r="A1499" s="10"/>
      <c r="C1499"/>
      <c r="D1499"/>
      <c r="E1499"/>
      <c r="F1499"/>
      <c r="G1499"/>
      <c r="H1499"/>
      <c r="I1499"/>
      <c r="J1499"/>
      <c r="K1499"/>
      <c r="L1499"/>
      <c r="M1499"/>
      <c r="N1499"/>
    </row>
    <row r="1500" spans="1:14" ht="14.5">
      <c r="A1500" s="10"/>
      <c r="C1500"/>
      <c r="D1500"/>
      <c r="E1500"/>
      <c r="F1500"/>
      <c r="G1500"/>
      <c r="H1500"/>
      <c r="I1500"/>
      <c r="J1500"/>
      <c r="K1500"/>
      <c r="L1500"/>
      <c r="M1500"/>
      <c r="N1500"/>
    </row>
    <row r="1501" spans="1:14" ht="14.5">
      <c r="A1501" s="10"/>
      <c r="C1501"/>
      <c r="D1501"/>
      <c r="E1501"/>
      <c r="F1501"/>
      <c r="G1501"/>
      <c r="H1501"/>
      <c r="I1501"/>
      <c r="J1501"/>
      <c r="K1501"/>
      <c r="L1501"/>
      <c r="M1501"/>
      <c r="N1501"/>
    </row>
    <row r="1502" spans="1:14" ht="14.5">
      <c r="A1502" s="10"/>
      <c r="C1502"/>
      <c r="D1502"/>
      <c r="E1502"/>
      <c r="F1502"/>
      <c r="G1502"/>
      <c r="H1502"/>
      <c r="I1502"/>
      <c r="J1502"/>
      <c r="K1502"/>
      <c r="L1502"/>
      <c r="M1502"/>
      <c r="N1502"/>
    </row>
    <row r="1503" spans="1:14" ht="14.5">
      <c r="A1503" s="10"/>
      <c r="C1503"/>
      <c r="D1503"/>
      <c r="E1503"/>
      <c r="F1503"/>
      <c r="G1503"/>
      <c r="H1503"/>
      <c r="I1503"/>
      <c r="J1503"/>
      <c r="K1503"/>
      <c r="L1503"/>
      <c r="M1503"/>
      <c r="N1503"/>
    </row>
    <row r="1504" spans="1:14" ht="14.5">
      <c r="A1504" s="10"/>
      <c r="C1504"/>
      <c r="D1504"/>
      <c r="E1504"/>
      <c r="F1504"/>
      <c r="G1504"/>
      <c r="H1504"/>
      <c r="I1504"/>
      <c r="J1504"/>
      <c r="K1504"/>
      <c r="L1504"/>
      <c r="M1504"/>
      <c r="N1504"/>
    </row>
    <row r="1505" spans="1:14" ht="14.5">
      <c r="A1505" s="10"/>
      <c r="C1505"/>
      <c r="D1505"/>
      <c r="E1505"/>
      <c r="F1505"/>
      <c r="G1505"/>
      <c r="H1505"/>
      <c r="I1505"/>
      <c r="J1505"/>
      <c r="K1505"/>
      <c r="L1505"/>
      <c r="M1505"/>
      <c r="N1505"/>
    </row>
    <row r="1506" spans="1:14" ht="14.5">
      <c r="A1506" s="10"/>
      <c r="C1506"/>
      <c r="D1506"/>
      <c r="E1506"/>
      <c r="F1506"/>
      <c r="G1506"/>
      <c r="H1506"/>
      <c r="I1506"/>
      <c r="J1506"/>
      <c r="K1506"/>
      <c r="L1506"/>
      <c r="M1506"/>
      <c r="N1506"/>
    </row>
    <row r="1507" spans="1:14" ht="14.5">
      <c r="A1507" s="10"/>
      <c r="C1507"/>
      <c r="D1507"/>
      <c r="E1507"/>
      <c r="F1507"/>
      <c r="G1507"/>
      <c r="H1507"/>
      <c r="I1507"/>
      <c r="J1507"/>
      <c r="K1507"/>
      <c r="L1507"/>
      <c r="M1507"/>
      <c r="N1507"/>
    </row>
    <row r="1508" spans="1:14" ht="14.5">
      <c r="A1508" s="10"/>
      <c r="C1508"/>
      <c r="D1508"/>
      <c r="E1508"/>
      <c r="F1508"/>
      <c r="G1508"/>
      <c r="H1508"/>
      <c r="I1508"/>
      <c r="J1508"/>
      <c r="K1508"/>
      <c r="L1508"/>
      <c r="M1508"/>
      <c r="N1508"/>
    </row>
    <row r="1509" spans="1:14" ht="14.5">
      <c r="A1509" s="10"/>
      <c r="C1509"/>
      <c r="D1509"/>
      <c r="E1509"/>
      <c r="F1509"/>
      <c r="G1509"/>
      <c r="H1509"/>
      <c r="I1509"/>
      <c r="J1509"/>
      <c r="K1509"/>
      <c r="L1509"/>
      <c r="M1509"/>
      <c r="N1509"/>
    </row>
    <row r="1510" spans="1:14" ht="14.5">
      <c r="A1510" s="10"/>
      <c r="C1510"/>
      <c r="D1510"/>
      <c r="E1510"/>
      <c r="F1510"/>
      <c r="G1510"/>
      <c r="H1510"/>
      <c r="I1510"/>
      <c r="J1510"/>
      <c r="K1510"/>
      <c r="L1510"/>
      <c r="M1510"/>
      <c r="N1510"/>
    </row>
    <row r="1511" spans="1:14" ht="14.5">
      <c r="A1511" s="10"/>
      <c r="C1511"/>
      <c r="D1511"/>
      <c r="E1511"/>
      <c r="F1511"/>
      <c r="G1511"/>
      <c r="H1511"/>
      <c r="I1511"/>
      <c r="J1511"/>
      <c r="K1511"/>
      <c r="L1511"/>
      <c r="M1511"/>
      <c r="N1511"/>
    </row>
    <row r="1512" spans="1:14" ht="14.5">
      <c r="A1512" s="10"/>
      <c r="C1512"/>
      <c r="D1512"/>
      <c r="E1512"/>
      <c r="F1512"/>
      <c r="G1512"/>
      <c r="H1512"/>
      <c r="I1512"/>
      <c r="J1512"/>
      <c r="K1512"/>
      <c r="L1512"/>
      <c r="M1512"/>
      <c r="N1512"/>
    </row>
    <row r="1513" spans="1:14" ht="14.5">
      <c r="A1513" s="10"/>
      <c r="C1513"/>
      <c r="D1513"/>
      <c r="E1513"/>
      <c r="F1513"/>
      <c r="G1513"/>
      <c r="H1513"/>
      <c r="I1513"/>
      <c r="J1513"/>
      <c r="K1513"/>
      <c r="L1513"/>
      <c r="M1513"/>
      <c r="N1513"/>
    </row>
    <row r="1514" spans="1:14" ht="14.5">
      <c r="A1514" s="10"/>
      <c r="C1514"/>
      <c r="D1514"/>
      <c r="E1514"/>
      <c r="F1514"/>
      <c r="G1514"/>
      <c r="H1514"/>
      <c r="I1514"/>
      <c r="J1514"/>
      <c r="K1514"/>
      <c r="L1514"/>
      <c r="M1514"/>
      <c r="N1514"/>
    </row>
    <row r="1515" spans="1:14" ht="14.5">
      <c r="A1515" s="10"/>
      <c r="C1515"/>
      <c r="D1515"/>
      <c r="E1515"/>
      <c r="F1515"/>
      <c r="G1515"/>
      <c r="H1515"/>
      <c r="I1515"/>
      <c r="J1515"/>
      <c r="K1515"/>
      <c r="L1515"/>
      <c r="M1515"/>
      <c r="N1515"/>
    </row>
    <row r="1516" spans="1:14" ht="14.5">
      <c r="A1516" s="10"/>
      <c r="C1516"/>
      <c r="D1516"/>
      <c r="E1516"/>
      <c r="F1516"/>
      <c r="G1516"/>
      <c r="H1516"/>
      <c r="I1516"/>
      <c r="J1516"/>
      <c r="K1516"/>
      <c r="L1516"/>
      <c r="M1516"/>
      <c r="N1516"/>
    </row>
    <row r="1517" spans="1:14" ht="14.5">
      <c r="A1517" s="10"/>
      <c r="C1517"/>
      <c r="D1517"/>
      <c r="E1517"/>
      <c r="F1517"/>
      <c r="G1517"/>
      <c r="H1517"/>
      <c r="I1517"/>
      <c r="J1517"/>
      <c r="K1517"/>
      <c r="L1517"/>
      <c r="M1517"/>
      <c r="N1517"/>
    </row>
    <row r="1518" spans="1:14" ht="14.5">
      <c r="A1518" s="10"/>
      <c r="C1518"/>
      <c r="D1518"/>
      <c r="E1518"/>
      <c r="F1518"/>
      <c r="G1518"/>
      <c r="H1518"/>
      <c r="I1518"/>
      <c r="J1518"/>
      <c r="K1518"/>
      <c r="L1518"/>
      <c r="M1518"/>
      <c r="N1518"/>
    </row>
    <row r="1519" spans="1:14" ht="14.5">
      <c r="A1519" s="10"/>
      <c r="C1519"/>
      <c r="D1519"/>
      <c r="E1519"/>
      <c r="F1519"/>
      <c r="G1519"/>
      <c r="H1519"/>
      <c r="I1519"/>
      <c r="J1519"/>
      <c r="K1519"/>
      <c r="L1519"/>
      <c r="M1519"/>
      <c r="N1519"/>
    </row>
    <row r="1520" spans="1:14" ht="14.5">
      <c r="A1520" s="10"/>
      <c r="C1520"/>
      <c r="D1520"/>
      <c r="E1520"/>
      <c r="F1520"/>
      <c r="G1520"/>
      <c r="H1520"/>
      <c r="I1520"/>
      <c r="J1520"/>
      <c r="K1520"/>
      <c r="L1520"/>
      <c r="M1520"/>
      <c r="N1520"/>
    </row>
    <row r="1521" spans="1:14" ht="14.5">
      <c r="A1521" s="10"/>
      <c r="C1521"/>
      <c r="D1521"/>
      <c r="E1521"/>
      <c r="F1521"/>
      <c r="G1521"/>
      <c r="H1521"/>
      <c r="I1521"/>
      <c r="J1521"/>
      <c r="K1521"/>
      <c r="L1521"/>
      <c r="M1521"/>
      <c r="N1521"/>
    </row>
    <row r="1522" spans="1:14" ht="14.5">
      <c r="A1522" s="10"/>
      <c r="C1522"/>
      <c r="D1522"/>
      <c r="E1522"/>
      <c r="F1522"/>
      <c r="G1522"/>
      <c r="H1522"/>
      <c r="I1522"/>
      <c r="J1522"/>
      <c r="K1522"/>
      <c r="L1522"/>
      <c r="M1522"/>
      <c r="N1522"/>
    </row>
    <row r="1523" spans="1:14" ht="14.5">
      <c r="A1523" s="10"/>
      <c r="C1523"/>
      <c r="D1523"/>
      <c r="E1523"/>
      <c r="F1523"/>
      <c r="G1523"/>
      <c r="H1523"/>
      <c r="I1523"/>
      <c r="J1523"/>
      <c r="K1523"/>
      <c r="L1523"/>
      <c r="M1523"/>
      <c r="N1523"/>
    </row>
    <row r="1524" spans="1:14" ht="14.5">
      <c r="A1524" s="10"/>
      <c r="C1524"/>
      <c r="D1524"/>
      <c r="E1524"/>
      <c r="F1524"/>
      <c r="G1524"/>
      <c r="H1524"/>
      <c r="I1524"/>
      <c r="J1524"/>
      <c r="K1524"/>
      <c r="L1524"/>
      <c r="M1524"/>
      <c r="N1524"/>
    </row>
    <row r="1525" spans="1:14" ht="14.5">
      <c r="A1525" s="10"/>
      <c r="C1525"/>
      <c r="D1525"/>
      <c r="E1525"/>
      <c r="F1525"/>
      <c r="G1525"/>
      <c r="H1525"/>
      <c r="I1525"/>
      <c r="J1525"/>
      <c r="K1525"/>
      <c r="L1525"/>
      <c r="M1525"/>
      <c r="N1525"/>
    </row>
    <row r="1526" spans="1:14" ht="14.5">
      <c r="A1526" s="10"/>
      <c r="C1526"/>
      <c r="D1526"/>
      <c r="E1526"/>
      <c r="F1526"/>
      <c r="G1526"/>
      <c r="H1526"/>
      <c r="I1526"/>
      <c r="J1526"/>
      <c r="K1526"/>
      <c r="L1526"/>
      <c r="M1526"/>
      <c r="N1526"/>
    </row>
    <row r="1527" spans="1:14" ht="14.5">
      <c r="A1527" s="10"/>
      <c r="C1527"/>
      <c r="D1527"/>
      <c r="E1527"/>
      <c r="F1527"/>
      <c r="G1527"/>
      <c r="H1527"/>
      <c r="I1527"/>
      <c r="J1527"/>
      <c r="K1527"/>
      <c r="L1527"/>
      <c r="M1527"/>
      <c r="N1527"/>
    </row>
    <row r="1528" spans="1:14" ht="14.5">
      <c r="A1528" s="10"/>
      <c r="C1528"/>
      <c r="D1528"/>
      <c r="E1528"/>
      <c r="F1528"/>
      <c r="G1528"/>
      <c r="H1528"/>
      <c r="I1528"/>
      <c r="J1528"/>
      <c r="K1528"/>
      <c r="L1528"/>
      <c r="M1528"/>
      <c r="N1528"/>
    </row>
    <row r="1529" spans="1:14" ht="14.5">
      <c r="A1529" s="10"/>
      <c r="C1529"/>
      <c r="D1529"/>
      <c r="E1529"/>
      <c r="F1529"/>
      <c r="G1529"/>
      <c r="H1529"/>
      <c r="I1529"/>
      <c r="J1529"/>
      <c r="K1529"/>
      <c r="L1529"/>
      <c r="M1529"/>
      <c r="N1529"/>
    </row>
    <row r="1530" spans="1:14" ht="14.5">
      <c r="A1530" s="10"/>
      <c r="C1530"/>
      <c r="D1530"/>
      <c r="E1530"/>
      <c r="F1530"/>
      <c r="G1530"/>
      <c r="H1530"/>
      <c r="I1530"/>
      <c r="J1530"/>
      <c r="K1530"/>
      <c r="L1530"/>
      <c r="M1530"/>
      <c r="N1530"/>
    </row>
    <row r="1531" spans="1:14" ht="14.5">
      <c r="A1531" s="10"/>
      <c r="C1531"/>
      <c r="D1531"/>
      <c r="E1531"/>
      <c r="F1531"/>
      <c r="G1531"/>
      <c r="H1531"/>
      <c r="I1531"/>
      <c r="J1531"/>
      <c r="K1531"/>
      <c r="L1531"/>
      <c r="M1531"/>
      <c r="N1531"/>
    </row>
    <row r="1532" spans="1:14" ht="14.5">
      <c r="A1532" s="10"/>
      <c r="C1532"/>
      <c r="D1532"/>
      <c r="E1532"/>
      <c r="F1532"/>
      <c r="G1532"/>
      <c r="H1532"/>
      <c r="I1532"/>
      <c r="J1532"/>
      <c r="K1532"/>
      <c r="L1532"/>
      <c r="M1532"/>
      <c r="N1532"/>
    </row>
    <row r="1533" spans="1:14" ht="14.5">
      <c r="A1533" s="10"/>
      <c r="C1533"/>
      <c r="D1533"/>
      <c r="E1533"/>
      <c r="F1533"/>
      <c r="G1533"/>
      <c r="H1533"/>
      <c r="I1533"/>
      <c r="J1533"/>
      <c r="K1533"/>
      <c r="L1533"/>
      <c r="M1533"/>
      <c r="N1533"/>
    </row>
    <row r="1534" spans="1:14" ht="14.5">
      <c r="A1534" s="10"/>
      <c r="C1534"/>
      <c r="D1534"/>
      <c r="E1534"/>
      <c r="F1534"/>
      <c r="G1534"/>
      <c r="H1534"/>
      <c r="I1534"/>
      <c r="J1534"/>
      <c r="K1534"/>
      <c r="L1534"/>
      <c r="M1534"/>
      <c r="N1534"/>
    </row>
    <row r="1535" spans="1:14" ht="14.5">
      <c r="A1535" s="10"/>
      <c r="C1535"/>
      <c r="D1535"/>
      <c r="E1535"/>
      <c r="F1535"/>
      <c r="G1535"/>
      <c r="H1535"/>
      <c r="I1535"/>
      <c r="J1535"/>
      <c r="K1535"/>
      <c r="L1535"/>
      <c r="M1535"/>
      <c r="N1535"/>
    </row>
    <row r="1536" spans="1:14" ht="14.5">
      <c r="A1536" s="10"/>
      <c r="C1536"/>
      <c r="D1536"/>
      <c r="E1536"/>
      <c r="F1536"/>
      <c r="G1536"/>
      <c r="H1536"/>
      <c r="I1536"/>
      <c r="J1536"/>
      <c r="K1536"/>
      <c r="L1536"/>
      <c r="M1536"/>
      <c r="N1536"/>
    </row>
    <row r="1537" spans="1:14" ht="14.5">
      <c r="A1537" s="10"/>
      <c r="C1537"/>
      <c r="D1537"/>
      <c r="E1537"/>
      <c r="F1537"/>
      <c r="G1537"/>
      <c r="H1537"/>
      <c r="I1537"/>
      <c r="J1537"/>
      <c r="K1537"/>
      <c r="L1537"/>
      <c r="M1537"/>
      <c r="N1537"/>
    </row>
    <row r="1538" spans="1:14" ht="14.5">
      <c r="A1538" s="10"/>
      <c r="C1538"/>
      <c r="D1538"/>
      <c r="E1538"/>
      <c r="F1538"/>
      <c r="G1538"/>
      <c r="H1538"/>
      <c r="I1538"/>
      <c r="J1538"/>
      <c r="K1538"/>
      <c r="L1538"/>
      <c r="M1538"/>
      <c r="N1538"/>
    </row>
    <row r="1539" spans="1:14" ht="14.5">
      <c r="A1539" s="10"/>
      <c r="C1539"/>
      <c r="D1539"/>
      <c r="E1539"/>
      <c r="F1539"/>
      <c r="G1539"/>
      <c r="H1539"/>
      <c r="I1539"/>
      <c r="J1539"/>
      <c r="K1539"/>
      <c r="L1539"/>
      <c r="M1539"/>
      <c r="N1539"/>
    </row>
    <row r="1540" spans="1:14" ht="14.5">
      <c r="A1540" s="10"/>
      <c r="C1540"/>
      <c r="D1540"/>
      <c r="E1540"/>
      <c r="F1540"/>
      <c r="G1540"/>
      <c r="H1540"/>
      <c r="I1540"/>
      <c r="J1540"/>
      <c r="K1540"/>
      <c r="L1540"/>
      <c r="M1540"/>
      <c r="N1540"/>
    </row>
    <row r="1541" spans="1:14" ht="14.5">
      <c r="A1541" s="10"/>
      <c r="C1541"/>
      <c r="D1541"/>
      <c r="E1541"/>
      <c r="F1541"/>
      <c r="G1541"/>
      <c r="H1541"/>
      <c r="I1541"/>
      <c r="J1541"/>
      <c r="K1541"/>
      <c r="L1541"/>
      <c r="M1541"/>
      <c r="N1541"/>
    </row>
    <row r="1542" spans="1:14" ht="14.5">
      <c r="A1542" s="10"/>
      <c r="C1542"/>
      <c r="D1542"/>
      <c r="E1542"/>
      <c r="F1542"/>
      <c r="G1542"/>
      <c r="H1542"/>
      <c r="I1542"/>
      <c r="J1542"/>
      <c r="K1542"/>
      <c r="L1542"/>
      <c r="M1542"/>
      <c r="N1542"/>
    </row>
    <row r="1543" spans="1:14" ht="14.5">
      <c r="A1543" s="10"/>
      <c r="C1543"/>
      <c r="D1543"/>
      <c r="E1543"/>
      <c r="F1543"/>
      <c r="G1543"/>
      <c r="H1543"/>
      <c r="I1543"/>
      <c r="J1543"/>
      <c r="K1543"/>
      <c r="L1543"/>
      <c r="M1543"/>
      <c r="N1543"/>
    </row>
    <row r="1544" spans="1:14" ht="14.5">
      <c r="A1544" s="10"/>
      <c r="C1544"/>
      <c r="D1544"/>
      <c r="E1544"/>
      <c r="F1544"/>
      <c r="G1544"/>
      <c r="H1544"/>
      <c r="I1544"/>
      <c r="J1544"/>
      <c r="K1544"/>
      <c r="L1544"/>
      <c r="M1544"/>
      <c r="N1544"/>
    </row>
    <row r="1545" spans="1:14" ht="14.5">
      <c r="A1545" s="10"/>
      <c r="C1545"/>
      <c r="D1545"/>
      <c r="E1545"/>
      <c r="F1545"/>
      <c r="G1545"/>
      <c r="H1545"/>
      <c r="I1545"/>
      <c r="J1545"/>
      <c r="K1545"/>
      <c r="L1545"/>
      <c r="M1545"/>
      <c r="N1545"/>
    </row>
    <row r="1546" spans="1:14" ht="14.5">
      <c r="A1546" s="10"/>
      <c r="C1546"/>
      <c r="D1546"/>
      <c r="E1546"/>
      <c r="F1546"/>
      <c r="G1546"/>
      <c r="H1546"/>
      <c r="I1546"/>
      <c r="J1546"/>
      <c r="K1546"/>
      <c r="L1546"/>
      <c r="M1546"/>
      <c r="N1546"/>
    </row>
    <row r="1547" spans="1:14" ht="14.5">
      <c r="A1547" s="10"/>
      <c r="C1547"/>
      <c r="D1547"/>
      <c r="E1547"/>
      <c r="F1547"/>
      <c r="G1547"/>
      <c r="H1547"/>
      <c r="I1547"/>
      <c r="J1547"/>
      <c r="K1547"/>
      <c r="L1547"/>
      <c r="M1547"/>
      <c r="N1547"/>
    </row>
    <row r="1548" spans="1:14" ht="14.5">
      <c r="A1548" s="10"/>
      <c r="C1548"/>
      <c r="D1548"/>
      <c r="E1548"/>
      <c r="F1548"/>
      <c r="G1548"/>
      <c r="H1548"/>
      <c r="I1548"/>
      <c r="J1548"/>
      <c r="K1548"/>
      <c r="L1548"/>
      <c r="M1548"/>
      <c r="N1548"/>
    </row>
    <row r="1549" spans="1:14" ht="14.5">
      <c r="A1549" s="10"/>
      <c r="C1549"/>
      <c r="D1549"/>
      <c r="E1549"/>
      <c r="F1549"/>
      <c r="G1549"/>
      <c r="H1549"/>
      <c r="I1549"/>
      <c r="J1549"/>
      <c r="K1549"/>
      <c r="L1549"/>
      <c r="M1549"/>
      <c r="N1549"/>
    </row>
    <row r="1550" spans="1:14" ht="14.5">
      <c r="A1550" s="10"/>
      <c r="C1550"/>
      <c r="D1550"/>
      <c r="E1550"/>
      <c r="F1550"/>
      <c r="G1550"/>
      <c r="H1550"/>
      <c r="I1550"/>
      <c r="J1550"/>
      <c r="K1550"/>
      <c r="L1550"/>
      <c r="M1550"/>
      <c r="N1550"/>
    </row>
    <row r="1551" spans="1:14" ht="14.5">
      <c r="A1551" s="10"/>
      <c r="C1551"/>
      <c r="D1551"/>
      <c r="E1551"/>
      <c r="F1551"/>
      <c r="G1551"/>
      <c r="H1551"/>
      <c r="I1551"/>
      <c r="J1551"/>
      <c r="K1551"/>
      <c r="L1551"/>
      <c r="M1551"/>
      <c r="N1551"/>
    </row>
    <row r="1552" spans="1:14" ht="14.5">
      <c r="A1552" s="10"/>
      <c r="C1552"/>
      <c r="D1552"/>
      <c r="E1552"/>
      <c r="F1552"/>
      <c r="G1552"/>
      <c r="H1552"/>
      <c r="I1552"/>
      <c r="J1552"/>
      <c r="K1552"/>
      <c r="L1552"/>
      <c r="M1552"/>
      <c r="N1552"/>
    </row>
    <row r="1553" spans="1:14" ht="14.5">
      <c r="A1553" s="10"/>
      <c r="C1553"/>
      <c r="D1553"/>
      <c r="E1553"/>
      <c r="F1553"/>
      <c r="G1553"/>
      <c r="H1553"/>
      <c r="I1553"/>
      <c r="J1553"/>
      <c r="K1553"/>
      <c r="L1553"/>
      <c r="M1553"/>
      <c r="N1553"/>
    </row>
    <row r="1554" spans="1:14" ht="14.5">
      <c r="A1554" s="10"/>
      <c r="C1554"/>
      <c r="D1554"/>
      <c r="E1554"/>
      <c r="F1554"/>
      <c r="G1554"/>
      <c r="H1554"/>
      <c r="I1554"/>
      <c r="J1554"/>
      <c r="K1554"/>
      <c r="L1554"/>
      <c r="M1554"/>
      <c r="N1554"/>
    </row>
    <row r="1555" spans="1:14" ht="14.5">
      <c r="A1555" s="10"/>
      <c r="C1555"/>
      <c r="D1555"/>
      <c r="E1555"/>
      <c r="F1555"/>
      <c r="G1555"/>
      <c r="H1555"/>
      <c r="I1555"/>
      <c r="J1555"/>
      <c r="K1555"/>
      <c r="L1555"/>
      <c r="M1555"/>
      <c r="N1555"/>
    </row>
    <row r="1556" spans="1:14" ht="14.5">
      <c r="A1556" s="10"/>
      <c r="C1556"/>
      <c r="D1556"/>
      <c r="E1556"/>
      <c r="F1556"/>
      <c r="G1556"/>
      <c r="H1556"/>
      <c r="I1556"/>
      <c r="J1556"/>
      <c r="K1556"/>
      <c r="L1556"/>
      <c r="M1556"/>
      <c r="N1556"/>
    </row>
    <row r="1557" spans="1:14" ht="14.5">
      <c r="A1557" s="10"/>
      <c r="C1557"/>
      <c r="D1557"/>
      <c r="E1557"/>
      <c r="F1557"/>
      <c r="G1557"/>
      <c r="H1557"/>
      <c r="I1557"/>
      <c r="J1557"/>
      <c r="K1557"/>
      <c r="L1557"/>
      <c r="M1557"/>
      <c r="N1557"/>
    </row>
    <row r="1558" spans="1:14" ht="14.5">
      <c r="A1558" s="10"/>
      <c r="C1558"/>
      <c r="D1558"/>
      <c r="E1558"/>
      <c r="F1558"/>
      <c r="G1558"/>
      <c r="H1558"/>
      <c r="I1558"/>
      <c r="J1558"/>
      <c r="K1558"/>
      <c r="L1558"/>
      <c r="M1558"/>
      <c r="N1558"/>
    </row>
    <row r="1559" spans="1:14" ht="14.5">
      <c r="A1559" s="10"/>
      <c r="C1559"/>
      <c r="D1559"/>
      <c r="E1559"/>
      <c r="F1559"/>
      <c r="G1559"/>
      <c r="H1559"/>
      <c r="I1559"/>
      <c r="J1559"/>
      <c r="K1559"/>
      <c r="L1559"/>
      <c r="M1559"/>
      <c r="N1559"/>
    </row>
    <row r="1560" spans="1:14" ht="14.5">
      <c r="A1560" s="10"/>
      <c r="C1560"/>
      <c r="D1560"/>
      <c r="E1560"/>
      <c r="F1560"/>
      <c r="G1560"/>
      <c r="H1560"/>
      <c r="I1560"/>
      <c r="J1560"/>
      <c r="K1560"/>
      <c r="L1560"/>
      <c r="M1560"/>
      <c r="N1560"/>
    </row>
    <row r="1561" spans="1:14" ht="14.5">
      <c r="A1561" s="10"/>
      <c r="C1561"/>
      <c r="D1561"/>
      <c r="E1561"/>
      <c r="F1561"/>
      <c r="G1561"/>
      <c r="H1561"/>
      <c r="I1561"/>
      <c r="J1561"/>
      <c r="K1561"/>
      <c r="L1561"/>
      <c r="M1561"/>
      <c r="N1561"/>
    </row>
    <row r="1562" spans="1:14" ht="14.5">
      <c r="A1562" s="10"/>
      <c r="C1562"/>
      <c r="D1562"/>
      <c r="E1562"/>
      <c r="F1562"/>
      <c r="G1562"/>
      <c r="H1562"/>
      <c r="I1562"/>
      <c r="J1562"/>
      <c r="K1562"/>
      <c r="L1562"/>
      <c r="M1562"/>
      <c r="N1562"/>
    </row>
    <row r="1563" spans="1:14" ht="14.5">
      <c r="A1563" s="10"/>
      <c r="C1563"/>
      <c r="D1563"/>
      <c r="E1563"/>
      <c r="F1563"/>
      <c r="G1563"/>
      <c r="H1563"/>
      <c r="I1563"/>
      <c r="J1563"/>
      <c r="K1563"/>
      <c r="L1563"/>
      <c r="M1563"/>
      <c r="N1563"/>
    </row>
    <row r="1564" spans="1:14" ht="14.5">
      <c r="A1564" s="10"/>
      <c r="C1564"/>
      <c r="D1564"/>
      <c r="E1564"/>
      <c r="F1564"/>
      <c r="G1564"/>
      <c r="H1564"/>
      <c r="I1564"/>
      <c r="J1564"/>
      <c r="K1564"/>
      <c r="L1564"/>
      <c r="M1564"/>
      <c r="N1564"/>
    </row>
    <row r="1565" spans="1:14" ht="14.5">
      <c r="A1565" s="10"/>
      <c r="C1565"/>
      <c r="D1565"/>
      <c r="E1565"/>
      <c r="F1565"/>
      <c r="G1565"/>
      <c r="H1565"/>
      <c r="I1565"/>
      <c r="J1565"/>
      <c r="K1565"/>
      <c r="L1565"/>
      <c r="M1565"/>
      <c r="N1565"/>
    </row>
    <row r="1566" spans="1:14" ht="14.5">
      <c r="A1566" s="10"/>
      <c r="C1566"/>
      <c r="D1566"/>
      <c r="E1566"/>
      <c r="F1566"/>
      <c r="G1566"/>
      <c r="H1566"/>
      <c r="I1566"/>
      <c r="J1566"/>
      <c r="K1566"/>
      <c r="L1566"/>
      <c r="M1566"/>
      <c r="N1566"/>
    </row>
    <row r="1567" spans="1:14" ht="14.5">
      <c r="A1567" s="10"/>
      <c r="C1567"/>
      <c r="D1567"/>
      <c r="E1567"/>
      <c r="F1567"/>
      <c r="G1567"/>
      <c r="H1567"/>
      <c r="I1567"/>
      <c r="J1567"/>
      <c r="K1567"/>
      <c r="L1567"/>
      <c r="M1567"/>
      <c r="N1567"/>
    </row>
    <row r="1568" spans="1:14" ht="14.5">
      <c r="A1568" s="10"/>
      <c r="C1568"/>
      <c r="D1568"/>
      <c r="E1568"/>
      <c r="F1568"/>
      <c r="G1568"/>
      <c r="H1568"/>
      <c r="I1568"/>
      <c r="J1568"/>
      <c r="K1568"/>
      <c r="L1568"/>
      <c r="M1568"/>
      <c r="N1568"/>
    </row>
    <row r="1569" spans="1:14" ht="14.5">
      <c r="A1569" s="10"/>
      <c r="C1569"/>
      <c r="D1569"/>
      <c r="E1569"/>
      <c r="F1569"/>
      <c r="G1569"/>
      <c r="H1569"/>
      <c r="I1569"/>
      <c r="J1569"/>
      <c r="K1569"/>
      <c r="L1569"/>
      <c r="M1569"/>
      <c r="N1569"/>
    </row>
    <row r="1570" spans="1:14" ht="14.5">
      <c r="A1570" s="10"/>
      <c r="C1570"/>
      <c r="D1570"/>
      <c r="E1570"/>
      <c r="F1570"/>
      <c r="G1570"/>
      <c r="H1570"/>
      <c r="I1570"/>
      <c r="J1570"/>
      <c r="K1570"/>
      <c r="L1570"/>
      <c r="M1570"/>
      <c r="N1570"/>
    </row>
    <row r="1571" spans="1:14" ht="14.5">
      <c r="A1571" s="10"/>
      <c r="C1571"/>
      <c r="D1571"/>
      <c r="E1571"/>
      <c r="F1571"/>
      <c r="G1571"/>
      <c r="H1571"/>
      <c r="I1571"/>
      <c r="J1571"/>
      <c r="K1571"/>
      <c r="L1571"/>
      <c r="M1571"/>
      <c r="N1571"/>
    </row>
    <row r="1572" spans="1:14" ht="14.5">
      <c r="A1572" s="10"/>
      <c r="C1572"/>
      <c r="D1572"/>
      <c r="E1572"/>
      <c r="F1572"/>
      <c r="G1572"/>
      <c r="H1572"/>
      <c r="I1572"/>
      <c r="J1572"/>
      <c r="K1572"/>
      <c r="L1572"/>
      <c r="M1572"/>
      <c r="N1572"/>
    </row>
    <row r="1573" spans="1:14" ht="14.5">
      <c r="A1573" s="10"/>
      <c r="C1573"/>
      <c r="D1573"/>
      <c r="E1573"/>
      <c r="F1573"/>
      <c r="G1573"/>
      <c r="H1573"/>
      <c r="I1573"/>
      <c r="J1573"/>
      <c r="K1573"/>
      <c r="L1573"/>
      <c r="M1573"/>
      <c r="N1573"/>
    </row>
    <row r="1574" spans="1:14" ht="14.5">
      <c r="A1574" s="10"/>
      <c r="C1574"/>
      <c r="D1574"/>
      <c r="E1574"/>
      <c r="F1574"/>
      <c r="G1574"/>
      <c r="H1574"/>
      <c r="I1574"/>
      <c r="J1574"/>
      <c r="K1574"/>
      <c r="L1574"/>
      <c r="M1574"/>
      <c r="N1574"/>
    </row>
    <row r="1575" spans="1:14" ht="14.5">
      <c r="A1575" s="10"/>
      <c r="C1575"/>
      <c r="D1575"/>
      <c r="E1575"/>
      <c r="F1575"/>
      <c r="G1575"/>
      <c r="H1575"/>
      <c r="I1575"/>
      <c r="J1575"/>
      <c r="K1575"/>
      <c r="L1575"/>
      <c r="M1575"/>
      <c r="N1575"/>
    </row>
    <row r="1576" spans="1:14" ht="14.5">
      <c r="A1576" s="10"/>
      <c r="C1576"/>
      <c r="D1576"/>
      <c r="E1576"/>
      <c r="F1576"/>
      <c r="G1576"/>
      <c r="H1576"/>
      <c r="I1576"/>
      <c r="J1576"/>
      <c r="K1576"/>
      <c r="L1576"/>
      <c r="M1576"/>
      <c r="N1576"/>
    </row>
    <row r="1577" spans="1:14" ht="14.5">
      <c r="A1577" s="10"/>
      <c r="C1577"/>
      <c r="D1577"/>
      <c r="E1577"/>
      <c r="F1577"/>
      <c r="G1577"/>
      <c r="H1577"/>
      <c r="I1577"/>
      <c r="J1577"/>
      <c r="K1577"/>
      <c r="L1577"/>
      <c r="M1577"/>
      <c r="N1577"/>
    </row>
    <row r="1578" spans="1:14" ht="14.5">
      <c r="A1578" s="10"/>
      <c r="C1578"/>
      <c r="D1578"/>
      <c r="E1578"/>
      <c r="F1578"/>
      <c r="G1578"/>
      <c r="H1578"/>
      <c r="I1578"/>
      <c r="J1578"/>
      <c r="K1578"/>
      <c r="L1578"/>
      <c r="M1578"/>
      <c r="N1578"/>
    </row>
    <row r="1579" spans="1:14" ht="14.5">
      <c r="A1579" s="10"/>
      <c r="C1579"/>
      <c r="D1579"/>
      <c r="E1579"/>
      <c r="F1579"/>
      <c r="G1579"/>
      <c r="H1579"/>
      <c r="I1579"/>
      <c r="J1579"/>
      <c r="K1579"/>
      <c r="L1579"/>
      <c r="M1579"/>
      <c r="N1579"/>
    </row>
    <row r="1580" spans="1:14" ht="14.5">
      <c r="A1580" s="10"/>
      <c r="C1580"/>
      <c r="D1580"/>
      <c r="E1580"/>
      <c r="F1580"/>
      <c r="G1580"/>
      <c r="H1580"/>
      <c r="I1580"/>
      <c r="J1580"/>
      <c r="K1580"/>
      <c r="L1580"/>
      <c r="M1580"/>
      <c r="N1580"/>
    </row>
    <row r="1581" spans="1:14" ht="14.5">
      <c r="A1581" s="10"/>
      <c r="C1581"/>
      <c r="D1581"/>
      <c r="E1581"/>
      <c r="F1581"/>
      <c r="G1581"/>
      <c r="H1581"/>
      <c r="I1581"/>
      <c r="J1581"/>
      <c r="K1581"/>
      <c r="L1581"/>
      <c r="M1581"/>
      <c r="N1581"/>
    </row>
    <row r="1582" spans="1:14" ht="14.5">
      <c r="A1582" s="10"/>
      <c r="C1582"/>
      <c r="D1582"/>
      <c r="E1582"/>
      <c r="F1582"/>
      <c r="G1582"/>
      <c r="H1582"/>
      <c r="I1582"/>
      <c r="J1582"/>
      <c r="K1582"/>
      <c r="L1582"/>
      <c r="M1582"/>
      <c r="N1582"/>
    </row>
    <row r="1583" spans="1:14" ht="14.5">
      <c r="A1583" s="10"/>
      <c r="C1583"/>
      <c r="D1583"/>
      <c r="E1583"/>
      <c r="F1583"/>
      <c r="G1583"/>
      <c r="H1583"/>
      <c r="I1583"/>
      <c r="J1583"/>
      <c r="K1583"/>
      <c r="L1583"/>
      <c r="M1583"/>
      <c r="N1583"/>
    </row>
    <row r="1584" spans="1:14" ht="14.5">
      <c r="A1584" s="10"/>
      <c r="C1584"/>
      <c r="D1584"/>
      <c r="E1584"/>
      <c r="F1584"/>
      <c r="G1584"/>
      <c r="H1584"/>
      <c r="I1584"/>
      <c r="J1584"/>
      <c r="K1584"/>
      <c r="L1584"/>
      <c r="M1584"/>
      <c r="N1584"/>
    </row>
    <row r="1585" spans="1:14" ht="14.5">
      <c r="A1585" s="10"/>
      <c r="C1585"/>
      <c r="D1585"/>
      <c r="E1585"/>
      <c r="F1585"/>
      <c r="G1585"/>
      <c r="H1585"/>
      <c r="I1585"/>
      <c r="J1585"/>
      <c r="K1585"/>
      <c r="L1585"/>
      <c r="M1585"/>
      <c r="N1585"/>
    </row>
    <row r="1586" spans="1:14" ht="14.5">
      <c r="A1586" s="10"/>
      <c r="C1586"/>
      <c r="D1586"/>
      <c r="E1586"/>
      <c r="F1586"/>
      <c r="G1586"/>
      <c r="H1586"/>
      <c r="I1586"/>
      <c r="J1586"/>
      <c r="K1586"/>
      <c r="L1586"/>
      <c r="M1586"/>
      <c r="N1586"/>
    </row>
    <row r="1587" spans="1:14" ht="14.5">
      <c r="A1587" s="10"/>
      <c r="C1587"/>
      <c r="D1587"/>
      <c r="E1587"/>
      <c r="F1587"/>
      <c r="G1587"/>
      <c r="H1587"/>
      <c r="I1587"/>
      <c r="J1587"/>
      <c r="K1587"/>
      <c r="L1587"/>
      <c r="M1587"/>
      <c r="N1587"/>
    </row>
    <row r="1588" spans="1:14" ht="14.5">
      <c r="A1588" s="10"/>
      <c r="C1588"/>
      <c r="D1588"/>
      <c r="E1588"/>
      <c r="F1588"/>
      <c r="G1588"/>
      <c r="H1588"/>
      <c r="I1588"/>
      <c r="J1588"/>
      <c r="K1588"/>
      <c r="L1588"/>
      <c r="M1588"/>
      <c r="N1588"/>
    </row>
    <row r="1589" spans="1:14" ht="14.5">
      <c r="A1589" s="10"/>
      <c r="C1589"/>
      <c r="D1589"/>
      <c r="E1589"/>
      <c r="F1589"/>
      <c r="G1589"/>
      <c r="H1589"/>
      <c r="I1589"/>
      <c r="J1589"/>
      <c r="K1589"/>
      <c r="L1589"/>
      <c r="M1589"/>
      <c r="N1589"/>
    </row>
    <row r="1590" spans="1:14" ht="14.5">
      <c r="A1590" s="10"/>
      <c r="C1590"/>
      <c r="D1590"/>
      <c r="E1590"/>
      <c r="F1590"/>
      <c r="G1590"/>
      <c r="H1590"/>
      <c r="I1590"/>
      <c r="J1590"/>
      <c r="K1590"/>
      <c r="L1590"/>
      <c r="M1590"/>
      <c r="N1590"/>
    </row>
    <row r="1591" spans="1:14" ht="14.5">
      <c r="A1591" s="10"/>
      <c r="C1591"/>
      <c r="D1591"/>
      <c r="E1591"/>
      <c r="F1591"/>
      <c r="G1591"/>
      <c r="H1591"/>
      <c r="I1591"/>
      <c r="J1591"/>
      <c r="K1591"/>
      <c r="L1591"/>
      <c r="M1591"/>
      <c r="N1591"/>
    </row>
    <row r="1592" spans="1:14" ht="14.5">
      <c r="A1592" s="10"/>
      <c r="C1592"/>
      <c r="D1592"/>
      <c r="E1592"/>
      <c r="F1592"/>
      <c r="G1592"/>
      <c r="H1592"/>
      <c r="I1592"/>
      <c r="J1592"/>
      <c r="K1592"/>
      <c r="L1592"/>
      <c r="M1592"/>
      <c r="N1592"/>
    </row>
    <row r="1593" spans="1:14" ht="14.5">
      <c r="A1593" s="10"/>
      <c r="C1593"/>
      <c r="D1593"/>
      <c r="E1593"/>
      <c r="F1593"/>
      <c r="G1593"/>
      <c r="H1593"/>
      <c r="I1593"/>
      <c r="J1593"/>
      <c r="K1593"/>
      <c r="L1593"/>
      <c r="M1593"/>
      <c r="N1593"/>
    </row>
    <row r="1594" spans="1:14" ht="14.5">
      <c r="A1594" s="10"/>
      <c r="C1594"/>
      <c r="D1594"/>
      <c r="E1594"/>
      <c r="F1594"/>
      <c r="G1594"/>
      <c r="H1594"/>
      <c r="I1594"/>
      <c r="J1594"/>
      <c r="K1594"/>
      <c r="L1594"/>
      <c r="M1594"/>
      <c r="N1594"/>
    </row>
    <row r="1595" spans="1:14" ht="14.5">
      <c r="A1595" s="10"/>
      <c r="C1595"/>
      <c r="D1595"/>
      <c r="E1595"/>
      <c r="F1595"/>
      <c r="G1595"/>
      <c r="H1595"/>
      <c r="I1595"/>
      <c r="J1595"/>
      <c r="K1595"/>
      <c r="L1595"/>
      <c r="M1595"/>
      <c r="N1595"/>
    </row>
    <row r="1596" spans="1:14" ht="14.5">
      <c r="A1596" s="10"/>
      <c r="C1596"/>
      <c r="D1596"/>
      <c r="E1596"/>
      <c r="F1596"/>
      <c r="G1596"/>
      <c r="H1596"/>
      <c r="I1596"/>
      <c r="J1596"/>
      <c r="K1596"/>
      <c r="L1596"/>
      <c r="M1596"/>
      <c r="N1596"/>
    </row>
    <row r="1597" spans="1:14" ht="14.5">
      <c r="A1597" s="10"/>
      <c r="C1597"/>
      <c r="D1597"/>
      <c r="E1597"/>
      <c r="F1597"/>
      <c r="G1597"/>
      <c r="H1597"/>
      <c r="I1597"/>
      <c r="J1597"/>
      <c r="K1597"/>
      <c r="L1597"/>
      <c r="M1597"/>
      <c r="N1597"/>
    </row>
    <row r="1598" spans="1:14" ht="14.5">
      <c r="A1598" s="10"/>
      <c r="C1598"/>
      <c r="D1598"/>
      <c r="E1598"/>
      <c r="F1598"/>
      <c r="G1598"/>
      <c r="H1598"/>
      <c r="I1598"/>
      <c r="J1598"/>
      <c r="K1598"/>
      <c r="L1598"/>
      <c r="M1598"/>
      <c r="N1598"/>
    </row>
    <row r="1599" spans="1:14" ht="14.5">
      <c r="A1599" s="10"/>
      <c r="C1599"/>
      <c r="D1599"/>
      <c r="E1599"/>
      <c r="F1599"/>
      <c r="G1599"/>
      <c r="H1599"/>
      <c r="I1599"/>
      <c r="J1599"/>
      <c r="K1599"/>
      <c r="L1599"/>
      <c r="M1599"/>
      <c r="N1599"/>
    </row>
    <row r="1600" spans="1:14" ht="14.5">
      <c r="A1600" s="10"/>
      <c r="C1600"/>
      <c r="D1600"/>
      <c r="E1600"/>
      <c r="F1600"/>
      <c r="G1600"/>
      <c r="H1600"/>
      <c r="I1600"/>
      <c r="J1600"/>
      <c r="K1600"/>
      <c r="L1600"/>
      <c r="M1600"/>
      <c r="N1600"/>
    </row>
    <row r="1601" spans="1:14" ht="14.5">
      <c r="A1601" s="10"/>
      <c r="C1601"/>
      <c r="D1601"/>
      <c r="E1601"/>
      <c r="F1601"/>
      <c r="G1601"/>
      <c r="H1601"/>
      <c r="I1601"/>
      <c r="J1601"/>
      <c r="K1601"/>
      <c r="L1601"/>
      <c r="M1601"/>
      <c r="N1601"/>
    </row>
    <row r="1602" spans="1:14" ht="14.5">
      <c r="A1602" s="10"/>
      <c r="C1602"/>
      <c r="D1602"/>
      <c r="E1602"/>
      <c r="F1602"/>
      <c r="G1602"/>
      <c r="H1602"/>
      <c r="I1602"/>
      <c r="J1602"/>
      <c r="K1602"/>
      <c r="L1602"/>
      <c r="M1602"/>
      <c r="N1602"/>
    </row>
    <row r="1603" spans="1:14" ht="14.5">
      <c r="A1603" s="10"/>
      <c r="C1603"/>
      <c r="D1603"/>
      <c r="E1603"/>
      <c r="F1603"/>
      <c r="G1603"/>
      <c r="H1603"/>
      <c r="I1603"/>
      <c r="J1603"/>
      <c r="K1603"/>
      <c r="L1603"/>
      <c r="M1603"/>
      <c r="N1603"/>
    </row>
    <row r="1604" spans="1:14" ht="14.5">
      <c r="A1604" s="10"/>
      <c r="C1604"/>
      <c r="D1604"/>
      <c r="E1604"/>
      <c r="F1604"/>
      <c r="G1604"/>
      <c r="H1604"/>
      <c r="I1604"/>
      <c r="J1604"/>
      <c r="K1604"/>
      <c r="L1604"/>
      <c r="M1604"/>
      <c r="N1604"/>
    </row>
    <row r="1605" spans="1:14" ht="14.5">
      <c r="A1605" s="10"/>
      <c r="C1605"/>
      <c r="D1605"/>
      <c r="E1605"/>
      <c r="F1605"/>
      <c r="G1605"/>
      <c r="H1605"/>
      <c r="I1605"/>
      <c r="J1605"/>
      <c r="K1605"/>
      <c r="L1605"/>
      <c r="M1605"/>
      <c r="N1605"/>
    </row>
    <row r="1606" spans="1:14" ht="14.5">
      <c r="A1606" s="10"/>
      <c r="C1606"/>
      <c r="D1606"/>
      <c r="E1606"/>
      <c r="F1606"/>
      <c r="G1606"/>
      <c r="H1606"/>
      <c r="I1606"/>
      <c r="J1606"/>
      <c r="K1606"/>
      <c r="L1606"/>
      <c r="M1606"/>
      <c r="N1606"/>
    </row>
    <row r="1607" spans="1:14" ht="14.5">
      <c r="A1607" s="10"/>
      <c r="C1607"/>
      <c r="D1607"/>
      <c r="E1607"/>
      <c r="F1607"/>
      <c r="G1607"/>
      <c r="H1607"/>
      <c r="I1607"/>
      <c r="J1607"/>
      <c r="K1607"/>
      <c r="L1607"/>
      <c r="M1607"/>
      <c r="N1607"/>
    </row>
    <row r="1608" spans="1:14" ht="14.5">
      <c r="A1608" s="10"/>
      <c r="C1608"/>
      <c r="D1608"/>
      <c r="E1608"/>
      <c r="F1608"/>
      <c r="G1608"/>
      <c r="H1608"/>
      <c r="I1608"/>
      <c r="J1608"/>
      <c r="K1608"/>
      <c r="L1608"/>
      <c r="M1608"/>
      <c r="N1608"/>
    </row>
    <row r="1609" spans="1:14" ht="14.5">
      <c r="A1609" s="10"/>
      <c r="C1609"/>
      <c r="D1609"/>
      <c r="E1609"/>
      <c r="F1609"/>
      <c r="G1609"/>
      <c r="H1609"/>
      <c r="I1609"/>
      <c r="J1609"/>
      <c r="K1609"/>
      <c r="L1609"/>
      <c r="M1609"/>
      <c r="N1609"/>
    </row>
    <row r="1610" spans="1:14" ht="14.5">
      <c r="A1610" s="10"/>
      <c r="C1610"/>
      <c r="D1610"/>
      <c r="E1610"/>
      <c r="F1610"/>
      <c r="G1610"/>
      <c r="H1610"/>
      <c r="I1610"/>
      <c r="J1610"/>
      <c r="K1610"/>
      <c r="L1610"/>
      <c r="M1610"/>
      <c r="N1610"/>
    </row>
    <row r="1611" spans="1:14" ht="14.5">
      <c r="A1611" s="10"/>
      <c r="C1611"/>
      <c r="D1611"/>
      <c r="E1611"/>
      <c r="F1611"/>
      <c r="G1611"/>
      <c r="H1611"/>
      <c r="I1611"/>
      <c r="J1611"/>
      <c r="K1611"/>
      <c r="L1611"/>
      <c r="M1611"/>
      <c r="N1611"/>
    </row>
    <row r="1612" spans="1:14" ht="14.5">
      <c r="A1612" s="10"/>
      <c r="C1612"/>
      <c r="D1612"/>
      <c r="E1612"/>
      <c r="F1612"/>
      <c r="G1612"/>
      <c r="H1612"/>
      <c r="I1612"/>
      <c r="J1612"/>
      <c r="K1612"/>
      <c r="L1612"/>
      <c r="M1612"/>
      <c r="N1612"/>
    </row>
    <row r="1613" spans="1:14" ht="14.5">
      <c r="A1613" s="10"/>
      <c r="C1613"/>
      <c r="D1613"/>
      <c r="E1613"/>
      <c r="F1613"/>
      <c r="G1613"/>
      <c r="H1613"/>
      <c r="I1613"/>
      <c r="J1613"/>
      <c r="K1613"/>
      <c r="L1613"/>
      <c r="M1613"/>
      <c r="N1613"/>
    </row>
    <row r="1614" spans="1:14" ht="14.5">
      <c r="A1614" s="10"/>
      <c r="C1614"/>
      <c r="D1614"/>
      <c r="E1614"/>
      <c r="F1614"/>
      <c r="G1614"/>
      <c r="H1614"/>
      <c r="I1614"/>
      <c r="J1614"/>
      <c r="K1614"/>
      <c r="L1614"/>
      <c r="M1614"/>
      <c r="N1614"/>
    </row>
    <row r="1615" spans="1:14" ht="14.5">
      <c r="A1615" s="10"/>
      <c r="C1615"/>
      <c r="D1615"/>
      <c r="E1615"/>
      <c r="F1615"/>
      <c r="G1615"/>
      <c r="H1615"/>
      <c r="I1615"/>
      <c r="J1615"/>
      <c r="K1615"/>
      <c r="L1615"/>
      <c r="M1615"/>
      <c r="N1615"/>
    </row>
    <row r="1616" spans="1:14" ht="14.5">
      <c r="A1616" s="10"/>
      <c r="C1616"/>
      <c r="D1616"/>
      <c r="E1616"/>
      <c r="F1616"/>
      <c r="G1616"/>
      <c r="H1616"/>
      <c r="I1616"/>
      <c r="J1616"/>
      <c r="K1616"/>
      <c r="L1616"/>
      <c r="M1616"/>
      <c r="N1616"/>
    </row>
    <row r="1617" spans="1:14" ht="14.5">
      <c r="A1617" s="10"/>
      <c r="C1617"/>
      <c r="D1617"/>
      <c r="E1617"/>
      <c r="F1617"/>
      <c r="G1617"/>
      <c r="H1617"/>
      <c r="I1617"/>
      <c r="J1617"/>
      <c r="K1617"/>
      <c r="L1617"/>
      <c r="M1617"/>
      <c r="N1617"/>
    </row>
    <row r="1618" spans="1:14" ht="14.5">
      <c r="A1618" s="10"/>
      <c r="C1618"/>
      <c r="D1618"/>
      <c r="E1618"/>
      <c r="F1618"/>
      <c r="G1618"/>
      <c r="H1618"/>
      <c r="I1618"/>
      <c r="J1618"/>
      <c r="K1618"/>
      <c r="L1618"/>
      <c r="M1618"/>
      <c r="N1618"/>
    </row>
    <row r="1619" spans="1:14" ht="14.5">
      <c r="A1619" s="10"/>
      <c r="C1619"/>
      <c r="D1619"/>
      <c r="E1619"/>
      <c r="F1619"/>
      <c r="G1619"/>
      <c r="H1619"/>
      <c r="I1619"/>
      <c r="J1619"/>
      <c r="K1619"/>
      <c r="L1619"/>
      <c r="M1619"/>
      <c r="N1619"/>
    </row>
    <row r="1620" spans="1:14" ht="14.5">
      <c r="A1620" s="10"/>
      <c r="C1620"/>
      <c r="D1620"/>
      <c r="E1620"/>
      <c r="F1620"/>
      <c r="G1620"/>
      <c r="H1620"/>
      <c r="I1620"/>
      <c r="J1620"/>
      <c r="K1620"/>
      <c r="L1620"/>
      <c r="M1620"/>
      <c r="N1620"/>
    </row>
    <row r="1621" spans="1:14" ht="14.5">
      <c r="A1621" s="10"/>
      <c r="C1621"/>
      <c r="D1621"/>
      <c r="E1621"/>
      <c r="F1621"/>
      <c r="G1621"/>
      <c r="H1621"/>
      <c r="I1621"/>
      <c r="J1621"/>
      <c r="K1621"/>
      <c r="L1621"/>
      <c r="M1621"/>
      <c r="N1621"/>
    </row>
    <row r="1622" spans="1:14" ht="14.5">
      <c r="A1622" s="10"/>
      <c r="C1622"/>
      <c r="D1622"/>
      <c r="E1622"/>
      <c r="F1622"/>
      <c r="G1622"/>
      <c r="H1622"/>
      <c r="I1622"/>
      <c r="J1622"/>
      <c r="K1622"/>
      <c r="L1622"/>
      <c r="M1622"/>
      <c r="N1622"/>
    </row>
    <row r="1623" spans="1:14" ht="14.5">
      <c r="A1623" s="10"/>
      <c r="C1623"/>
      <c r="D1623"/>
      <c r="E1623"/>
      <c r="F1623"/>
      <c r="G1623"/>
      <c r="H1623"/>
      <c r="I1623"/>
      <c r="J1623"/>
      <c r="K1623"/>
      <c r="L1623"/>
      <c r="M1623"/>
      <c r="N1623"/>
    </row>
    <row r="1624" spans="1:14" ht="14.5">
      <c r="A1624" s="10"/>
      <c r="C1624"/>
      <c r="D1624"/>
      <c r="E1624"/>
      <c r="F1624"/>
      <c r="G1624"/>
      <c r="H1624"/>
      <c r="I1624"/>
      <c r="J1624"/>
      <c r="K1624"/>
      <c r="L1624"/>
      <c r="M1624"/>
      <c r="N1624"/>
    </row>
    <row r="1625" spans="1:14" ht="14.5">
      <c r="A1625" s="10"/>
      <c r="C1625"/>
      <c r="D1625"/>
      <c r="E1625"/>
      <c r="F1625"/>
      <c r="G1625"/>
      <c r="H1625"/>
      <c r="I1625"/>
      <c r="J1625"/>
      <c r="K1625"/>
      <c r="L1625"/>
      <c r="M1625"/>
      <c r="N1625"/>
    </row>
    <row r="1626" spans="1:14" ht="14.5">
      <c r="A1626" s="10"/>
      <c r="C1626"/>
      <c r="D1626"/>
      <c r="E1626"/>
      <c r="F1626"/>
      <c r="G1626"/>
      <c r="H1626"/>
      <c r="I1626"/>
      <c r="J1626"/>
      <c r="K1626"/>
      <c r="L1626"/>
      <c r="M1626"/>
      <c r="N1626"/>
    </row>
    <row r="1627" spans="1:14" ht="14.5">
      <c r="A1627" s="10"/>
      <c r="C1627"/>
      <c r="D1627"/>
      <c r="E1627"/>
      <c r="F1627"/>
      <c r="G1627"/>
      <c r="H1627"/>
      <c r="I1627"/>
      <c r="J1627"/>
      <c r="K1627"/>
      <c r="L1627"/>
      <c r="M1627"/>
      <c r="N1627"/>
    </row>
    <row r="1628" spans="1:14" ht="14.5">
      <c r="A1628" s="10"/>
      <c r="C1628"/>
      <c r="D1628"/>
      <c r="E1628"/>
      <c r="F1628"/>
      <c r="G1628"/>
      <c r="H1628"/>
      <c r="I1628"/>
      <c r="J1628"/>
      <c r="K1628"/>
      <c r="L1628"/>
      <c r="M1628"/>
      <c r="N1628"/>
    </row>
    <row r="1629" spans="1:14" ht="14.5">
      <c r="A1629" s="10"/>
      <c r="C1629"/>
      <c r="D1629"/>
      <c r="E1629"/>
      <c r="F1629"/>
      <c r="G1629"/>
      <c r="H1629"/>
      <c r="I1629"/>
      <c r="J1629"/>
      <c r="K1629"/>
      <c r="L1629"/>
      <c r="M1629"/>
      <c r="N1629"/>
    </row>
    <row r="1630" spans="1:14" ht="14.5">
      <c r="A1630" s="10"/>
      <c r="C1630"/>
      <c r="D1630"/>
      <c r="E1630"/>
      <c r="F1630"/>
      <c r="G1630"/>
      <c r="H1630"/>
      <c r="I1630"/>
      <c r="J1630"/>
      <c r="K1630"/>
      <c r="L1630"/>
      <c r="M1630"/>
      <c r="N1630"/>
    </row>
    <row r="1631" spans="1:14" ht="14.5">
      <c r="A1631" s="10"/>
      <c r="C1631"/>
      <c r="D1631"/>
      <c r="E1631"/>
      <c r="F1631"/>
      <c r="G1631"/>
      <c r="H1631"/>
      <c r="I1631"/>
      <c r="J1631"/>
      <c r="K1631"/>
      <c r="L1631"/>
      <c r="M1631"/>
      <c r="N1631"/>
    </row>
    <row r="1632" spans="1:14" ht="14.5">
      <c r="A1632" s="10"/>
      <c r="C1632"/>
      <c r="D1632"/>
      <c r="E1632"/>
      <c r="F1632"/>
      <c r="G1632"/>
      <c r="H1632"/>
      <c r="I1632"/>
      <c r="J1632"/>
      <c r="K1632"/>
      <c r="L1632"/>
      <c r="M1632"/>
      <c r="N1632"/>
    </row>
    <row r="1633" spans="1:14" ht="14.5">
      <c r="A1633" s="10"/>
      <c r="C1633"/>
      <c r="D1633"/>
      <c r="E1633"/>
      <c r="F1633"/>
      <c r="G1633"/>
      <c r="H1633"/>
      <c r="I1633"/>
      <c r="J1633"/>
      <c r="K1633"/>
      <c r="L1633"/>
      <c r="M1633"/>
      <c r="N1633"/>
    </row>
    <row r="1634" spans="1:14" ht="14.5">
      <c r="A1634" s="10"/>
      <c r="C1634"/>
      <c r="D1634"/>
      <c r="E1634"/>
      <c r="F1634"/>
      <c r="G1634"/>
      <c r="H1634"/>
      <c r="I1634"/>
      <c r="J1634"/>
      <c r="K1634"/>
      <c r="L1634"/>
      <c r="M1634"/>
      <c r="N1634"/>
    </row>
    <row r="1635" spans="1:14" ht="14.5">
      <c r="A1635" s="10"/>
      <c r="C1635"/>
      <c r="D1635"/>
      <c r="E1635"/>
      <c r="F1635"/>
      <c r="G1635"/>
      <c r="H1635"/>
      <c r="I1635"/>
      <c r="J1635"/>
      <c r="K1635"/>
      <c r="L1635"/>
      <c r="M1635"/>
      <c r="N1635"/>
    </row>
    <row r="1636" spans="1:14" ht="14.5">
      <c r="A1636" s="10"/>
      <c r="C1636"/>
      <c r="D1636"/>
      <c r="E1636"/>
      <c r="F1636"/>
      <c r="G1636"/>
      <c r="H1636"/>
      <c r="I1636"/>
      <c r="J1636"/>
      <c r="K1636"/>
      <c r="L1636"/>
      <c r="M1636"/>
      <c r="N1636"/>
    </row>
    <row r="1637" spans="1:14" ht="14.5">
      <c r="A1637" s="10"/>
      <c r="C1637"/>
      <c r="D1637"/>
      <c r="E1637"/>
      <c r="F1637"/>
      <c r="G1637"/>
      <c r="H1637"/>
      <c r="I1637"/>
      <c r="J1637"/>
      <c r="K1637"/>
      <c r="L1637"/>
      <c r="M1637"/>
      <c r="N1637"/>
    </row>
    <row r="1638" spans="1:14" ht="14.5">
      <c r="A1638" s="10"/>
      <c r="C1638"/>
      <c r="D1638"/>
      <c r="E1638"/>
      <c r="F1638"/>
      <c r="G1638"/>
      <c r="H1638"/>
      <c r="I1638"/>
      <c r="J1638"/>
      <c r="K1638"/>
      <c r="L1638"/>
      <c r="M1638"/>
      <c r="N1638"/>
    </row>
    <row r="1639" spans="1:14" ht="14.5">
      <c r="A1639" s="10"/>
      <c r="C1639"/>
      <c r="D1639"/>
      <c r="E1639"/>
      <c r="F1639"/>
      <c r="G1639"/>
      <c r="H1639"/>
      <c r="I1639"/>
      <c r="J1639"/>
      <c r="K1639"/>
      <c r="L1639"/>
      <c r="M1639"/>
      <c r="N1639"/>
    </row>
    <row r="1640" spans="1:14" ht="14.5">
      <c r="A1640" s="10"/>
      <c r="C1640"/>
      <c r="D1640"/>
      <c r="E1640"/>
      <c r="F1640"/>
      <c r="G1640"/>
      <c r="H1640"/>
      <c r="I1640"/>
      <c r="J1640"/>
      <c r="K1640"/>
      <c r="L1640"/>
      <c r="M1640"/>
      <c r="N1640"/>
    </row>
    <row r="1641" spans="1:14" ht="14.5">
      <c r="A1641" s="10"/>
      <c r="C1641"/>
      <c r="D1641"/>
      <c r="E1641"/>
      <c r="F1641"/>
      <c r="G1641"/>
      <c r="H1641"/>
      <c r="I1641"/>
      <c r="J1641"/>
      <c r="K1641"/>
      <c r="L1641"/>
      <c r="M1641"/>
      <c r="N1641"/>
    </row>
    <row r="1642" spans="1:14" ht="14.5">
      <c r="A1642" s="10"/>
      <c r="C1642"/>
      <c r="D1642"/>
      <c r="E1642"/>
      <c r="F1642"/>
      <c r="G1642"/>
      <c r="H1642"/>
      <c r="I1642"/>
      <c r="J1642"/>
      <c r="K1642"/>
      <c r="L1642"/>
      <c r="M1642"/>
      <c r="N1642"/>
    </row>
    <row r="1643" spans="1:14" ht="14.5">
      <c r="A1643" s="10"/>
      <c r="C1643"/>
      <c r="D1643"/>
      <c r="E1643"/>
      <c r="F1643"/>
      <c r="G1643"/>
      <c r="H1643"/>
      <c r="I1643"/>
      <c r="J1643"/>
      <c r="K1643"/>
      <c r="L1643"/>
      <c r="M1643"/>
      <c r="N1643"/>
    </row>
    <row r="1644" spans="1:14" ht="14.5">
      <c r="A1644" s="10"/>
      <c r="C1644"/>
      <c r="D1644"/>
      <c r="E1644"/>
      <c r="F1644"/>
      <c r="G1644"/>
      <c r="H1644"/>
      <c r="I1644"/>
      <c r="J1644"/>
      <c r="K1644"/>
      <c r="L1644"/>
      <c r="M1644"/>
      <c r="N1644"/>
    </row>
    <row r="1645" spans="1:14" ht="14.5">
      <c r="A1645" s="10"/>
      <c r="C1645"/>
      <c r="D1645"/>
      <c r="E1645"/>
      <c r="F1645"/>
      <c r="G1645"/>
      <c r="H1645"/>
      <c r="I1645"/>
      <c r="J1645"/>
      <c r="K1645"/>
      <c r="L1645"/>
      <c r="M1645"/>
      <c r="N1645"/>
    </row>
    <row r="1646" spans="1:14" ht="14.5">
      <c r="A1646" s="10"/>
      <c r="C1646"/>
      <c r="D1646"/>
      <c r="E1646"/>
      <c r="F1646"/>
      <c r="G1646"/>
      <c r="H1646"/>
      <c r="I1646"/>
      <c r="J1646"/>
      <c r="K1646"/>
      <c r="L1646"/>
      <c r="M1646"/>
      <c r="N1646"/>
    </row>
    <row r="1647" spans="1:14" ht="14.5">
      <c r="A1647" s="10"/>
      <c r="C1647"/>
      <c r="D1647"/>
      <c r="E1647"/>
      <c r="F1647"/>
      <c r="G1647"/>
      <c r="H1647"/>
      <c r="I1647"/>
      <c r="J1647"/>
      <c r="K1647"/>
      <c r="L1647"/>
      <c r="M1647"/>
      <c r="N1647"/>
    </row>
    <row r="1648" spans="1:14" ht="14.5">
      <c r="A1648" s="10"/>
      <c r="C1648"/>
      <c r="D1648"/>
      <c r="E1648"/>
      <c r="F1648"/>
      <c r="G1648"/>
      <c r="H1648"/>
      <c r="I1648"/>
      <c r="J1648"/>
      <c r="K1648"/>
      <c r="L1648"/>
      <c r="M1648"/>
      <c r="N1648"/>
    </row>
    <row r="1649" spans="1:14" ht="14.5">
      <c r="A1649" s="10"/>
      <c r="C1649"/>
      <c r="D1649"/>
      <c r="E1649"/>
      <c r="F1649"/>
      <c r="G1649"/>
      <c r="H1649"/>
      <c r="I1649"/>
      <c r="J1649"/>
      <c r="K1649"/>
      <c r="L1649"/>
      <c r="M1649"/>
      <c r="N1649"/>
    </row>
    <row r="1650" spans="1:14" ht="14.5">
      <c r="A1650" s="10"/>
      <c r="C1650"/>
      <c r="D1650"/>
      <c r="E1650"/>
      <c r="F1650"/>
      <c r="G1650"/>
      <c r="H1650"/>
      <c r="I1650"/>
      <c r="J1650"/>
      <c r="K1650"/>
      <c r="L1650"/>
      <c r="M1650"/>
      <c r="N1650"/>
    </row>
    <row r="1651" spans="1:14" ht="14.5">
      <c r="A1651" s="10"/>
      <c r="C1651"/>
      <c r="D1651"/>
      <c r="E1651"/>
      <c r="F1651"/>
      <c r="G1651"/>
      <c r="H1651"/>
      <c r="I1651"/>
      <c r="J1651"/>
      <c r="K1651"/>
      <c r="L1651"/>
      <c r="M1651"/>
      <c r="N1651"/>
    </row>
    <row r="1652" spans="1:14" ht="14.5">
      <c r="A1652" s="10"/>
      <c r="C1652"/>
      <c r="D1652"/>
      <c r="E1652"/>
      <c r="F1652"/>
      <c r="G1652"/>
      <c r="H1652"/>
      <c r="I1652"/>
      <c r="J1652"/>
      <c r="K1652"/>
      <c r="L1652"/>
      <c r="M1652"/>
      <c r="N1652"/>
    </row>
    <row r="1653" spans="1:14" ht="14.5">
      <c r="A1653" s="10"/>
      <c r="C1653"/>
      <c r="D1653"/>
      <c r="E1653"/>
      <c r="F1653"/>
      <c r="G1653"/>
      <c r="H1653"/>
      <c r="I1653"/>
      <c r="J1653"/>
      <c r="K1653"/>
      <c r="L1653"/>
      <c r="M1653"/>
      <c r="N1653"/>
    </row>
    <row r="1654" spans="1:14" ht="14.5">
      <c r="A1654" s="10"/>
      <c r="C1654"/>
      <c r="D1654"/>
      <c r="E1654"/>
      <c r="F1654"/>
      <c r="G1654"/>
      <c r="H1654"/>
      <c r="I1654"/>
      <c r="J1654"/>
      <c r="K1654"/>
      <c r="L1654"/>
      <c r="M1654"/>
      <c r="N1654"/>
    </row>
    <row r="1655" spans="1:14" ht="14.5">
      <c r="A1655" s="10"/>
      <c r="C1655"/>
      <c r="D1655"/>
      <c r="E1655"/>
      <c r="F1655"/>
      <c r="G1655"/>
      <c r="H1655"/>
      <c r="I1655"/>
      <c r="J1655"/>
      <c r="K1655"/>
      <c r="L1655"/>
      <c r="M1655"/>
      <c r="N1655"/>
    </row>
    <row r="1656" spans="1:14" ht="14.5">
      <c r="A1656" s="10"/>
      <c r="C1656"/>
      <c r="D1656"/>
      <c r="E1656"/>
      <c r="F1656"/>
      <c r="G1656"/>
      <c r="H1656"/>
      <c r="I1656"/>
      <c r="J1656"/>
      <c r="K1656"/>
      <c r="L1656"/>
      <c r="M1656"/>
      <c r="N1656"/>
    </row>
    <row r="1657" spans="1:14" ht="14.5">
      <c r="A1657" s="10"/>
      <c r="C1657"/>
      <c r="D1657"/>
      <c r="E1657"/>
      <c r="F1657"/>
      <c r="G1657"/>
      <c r="H1657"/>
      <c r="I1657"/>
      <c r="J1657"/>
      <c r="K1657"/>
      <c r="L1657"/>
      <c r="M1657"/>
      <c r="N1657"/>
    </row>
    <row r="1658" spans="1:14" ht="14.5">
      <c r="A1658" s="10"/>
      <c r="C1658"/>
      <c r="D1658"/>
      <c r="E1658"/>
      <c r="F1658"/>
      <c r="G1658"/>
      <c r="H1658"/>
      <c r="I1658"/>
      <c r="J1658"/>
      <c r="K1658"/>
      <c r="L1658"/>
      <c r="M1658"/>
      <c r="N1658"/>
    </row>
    <row r="1659" spans="1:14" ht="14.5">
      <c r="A1659" s="10"/>
      <c r="C1659"/>
      <c r="D1659"/>
      <c r="E1659"/>
      <c r="F1659"/>
      <c r="G1659"/>
      <c r="H1659"/>
      <c r="I1659"/>
      <c r="J1659"/>
      <c r="K1659"/>
      <c r="L1659"/>
      <c r="M1659"/>
      <c r="N1659"/>
    </row>
    <row r="1660" spans="1:14" ht="14.5">
      <c r="A1660" s="10"/>
      <c r="C1660"/>
      <c r="D1660"/>
      <c r="E1660"/>
      <c r="F1660"/>
      <c r="G1660"/>
      <c r="H1660"/>
      <c r="I1660"/>
      <c r="J1660"/>
      <c r="K1660"/>
      <c r="L1660"/>
      <c r="M1660"/>
      <c r="N1660"/>
    </row>
    <row r="1661" spans="1:14" ht="14.5">
      <c r="A1661" s="10"/>
      <c r="C1661"/>
      <c r="D1661"/>
      <c r="E1661"/>
      <c r="F1661"/>
      <c r="G1661"/>
      <c r="H1661"/>
      <c r="I1661"/>
      <c r="J1661"/>
      <c r="K1661"/>
      <c r="L1661"/>
      <c r="M1661"/>
      <c r="N1661"/>
    </row>
    <row r="1662" spans="1:14" ht="14.5">
      <c r="A1662" s="10"/>
      <c r="C1662"/>
      <c r="D1662"/>
      <c r="E1662"/>
      <c r="F1662"/>
      <c r="G1662"/>
      <c r="H1662"/>
      <c r="I1662"/>
      <c r="J1662"/>
      <c r="K1662"/>
      <c r="L1662"/>
      <c r="M1662"/>
      <c r="N1662"/>
    </row>
    <row r="1663" spans="1:14" ht="14.5">
      <c r="A1663" s="10"/>
      <c r="C1663"/>
      <c r="D1663"/>
      <c r="E1663"/>
      <c r="F1663"/>
      <c r="G1663"/>
      <c r="H1663"/>
      <c r="I1663"/>
      <c r="J1663"/>
      <c r="K1663"/>
      <c r="L1663"/>
      <c r="M1663"/>
      <c r="N1663"/>
    </row>
    <row r="1664" spans="1:14" ht="14.5">
      <c r="A1664" s="10"/>
      <c r="C1664"/>
      <c r="D1664"/>
      <c r="E1664"/>
      <c r="F1664"/>
      <c r="G1664"/>
      <c r="H1664"/>
      <c r="I1664"/>
      <c r="J1664"/>
      <c r="K1664"/>
      <c r="L1664"/>
      <c r="M1664"/>
      <c r="N1664"/>
    </row>
    <row r="1665" spans="1:14" ht="14.5">
      <c r="A1665" s="10"/>
      <c r="C1665"/>
      <c r="D1665"/>
      <c r="E1665"/>
      <c r="F1665"/>
      <c r="G1665"/>
      <c r="H1665"/>
      <c r="I1665"/>
      <c r="J1665"/>
      <c r="K1665"/>
      <c r="L1665"/>
      <c r="M1665"/>
      <c r="N1665"/>
    </row>
    <row r="1666" spans="1:14" ht="14.5">
      <c r="A1666" s="10"/>
      <c r="C1666"/>
      <c r="D1666"/>
      <c r="E1666"/>
      <c r="F1666"/>
      <c r="G1666"/>
      <c r="H1666"/>
      <c r="I1666"/>
      <c r="J1666"/>
      <c r="K1666"/>
      <c r="L1666"/>
      <c r="M1666"/>
      <c r="N1666"/>
    </row>
    <row r="1667" spans="1:14" ht="14.5">
      <c r="A1667" s="10"/>
      <c r="C1667"/>
      <c r="D1667"/>
      <c r="E1667"/>
      <c r="F1667"/>
      <c r="G1667"/>
      <c r="H1667"/>
      <c r="I1667"/>
      <c r="J1667"/>
      <c r="K1667"/>
      <c r="L1667"/>
      <c r="M1667"/>
      <c r="N1667"/>
    </row>
    <row r="1668" spans="1:14" ht="14.5">
      <c r="A1668" s="10"/>
      <c r="C1668"/>
      <c r="D1668"/>
      <c r="E1668"/>
      <c r="F1668"/>
      <c r="G1668"/>
      <c r="H1668"/>
      <c r="I1668"/>
      <c r="J1668"/>
      <c r="K1668"/>
      <c r="L1668"/>
      <c r="M1668"/>
      <c r="N1668"/>
    </row>
    <row r="1669" spans="1:14" ht="14.5">
      <c r="A1669" s="10"/>
      <c r="C1669"/>
      <c r="D1669"/>
      <c r="E1669"/>
      <c r="F1669"/>
      <c r="G1669"/>
      <c r="H1669"/>
      <c r="I1669"/>
      <c r="J1669"/>
      <c r="K1669"/>
      <c r="L1669"/>
      <c r="M1669"/>
      <c r="N1669"/>
    </row>
    <row r="1670" spans="1:14" ht="14.5">
      <c r="A1670" s="10"/>
      <c r="C1670"/>
      <c r="D1670"/>
      <c r="E1670"/>
      <c r="F1670"/>
      <c r="G1670"/>
      <c r="H1670"/>
      <c r="I1670"/>
      <c r="J1670"/>
      <c r="K1670"/>
      <c r="L1670"/>
      <c r="M1670"/>
      <c r="N1670"/>
    </row>
    <row r="1671" spans="1:14" ht="14.5">
      <c r="A1671" s="10"/>
      <c r="C1671"/>
      <c r="D1671"/>
      <c r="E1671"/>
      <c r="F1671"/>
      <c r="G1671"/>
      <c r="H1671"/>
      <c r="I1671"/>
      <c r="J1671"/>
      <c r="K1671"/>
      <c r="L1671"/>
      <c r="M1671"/>
      <c r="N1671"/>
    </row>
    <row r="1672" spans="1:14" ht="14.5">
      <c r="A1672" s="10"/>
      <c r="C1672"/>
      <c r="D1672"/>
      <c r="E1672"/>
      <c r="F1672"/>
      <c r="G1672"/>
      <c r="H1672"/>
      <c r="I1672"/>
      <c r="J1672"/>
      <c r="K1672"/>
      <c r="L1672"/>
      <c r="M1672"/>
      <c r="N1672"/>
    </row>
    <row r="1673" spans="1:14" ht="14.5">
      <c r="A1673" s="10"/>
      <c r="C1673"/>
      <c r="D1673"/>
      <c r="E1673"/>
      <c r="F1673"/>
      <c r="G1673"/>
      <c r="H1673"/>
      <c r="I1673"/>
      <c r="J1673"/>
      <c r="K1673"/>
      <c r="L1673"/>
      <c r="M1673"/>
      <c r="N1673"/>
    </row>
    <row r="1674" spans="1:14" ht="14.5">
      <c r="A1674" s="10"/>
      <c r="C1674"/>
      <c r="D1674"/>
      <c r="E1674"/>
      <c r="F1674"/>
      <c r="G1674"/>
      <c r="H1674"/>
      <c r="I1674"/>
      <c r="J1674"/>
      <c r="K1674"/>
      <c r="L1674"/>
      <c r="M1674"/>
      <c r="N1674"/>
    </row>
    <row r="1675" spans="1:14" ht="14.5">
      <c r="A1675" s="10"/>
      <c r="C1675"/>
      <c r="D1675"/>
      <c r="E1675"/>
      <c r="F1675"/>
      <c r="G1675"/>
      <c r="H1675"/>
      <c r="I1675"/>
      <c r="J1675"/>
      <c r="K1675"/>
      <c r="L1675"/>
      <c r="M1675"/>
      <c r="N1675"/>
    </row>
    <row r="1676" spans="1:14" ht="14.5">
      <c r="A1676" s="10"/>
      <c r="C1676"/>
      <c r="D1676"/>
      <c r="E1676"/>
      <c r="F1676"/>
      <c r="G1676"/>
      <c r="H1676"/>
      <c r="I1676"/>
      <c r="J1676"/>
      <c r="K1676"/>
      <c r="L1676"/>
      <c r="M1676"/>
      <c r="N1676"/>
    </row>
    <row r="1677" spans="1:14" ht="14.5">
      <c r="A1677" s="10"/>
      <c r="C1677"/>
      <c r="D1677"/>
      <c r="E1677"/>
      <c r="F1677"/>
      <c r="G1677"/>
      <c r="H1677"/>
      <c r="I1677"/>
      <c r="J1677"/>
      <c r="K1677"/>
      <c r="L1677"/>
      <c r="M1677"/>
      <c r="N1677"/>
    </row>
    <row r="1678" spans="1:14" ht="14.5">
      <c r="A1678" s="10"/>
      <c r="C1678"/>
      <c r="D1678"/>
      <c r="E1678"/>
      <c r="F1678"/>
      <c r="G1678"/>
      <c r="H1678"/>
      <c r="I1678"/>
      <c r="J1678"/>
      <c r="K1678"/>
      <c r="L1678"/>
      <c r="M1678"/>
      <c r="N1678"/>
    </row>
    <row r="1679" spans="1:14" ht="14.5">
      <c r="A1679" s="10"/>
      <c r="C1679"/>
      <c r="D1679"/>
      <c r="E1679"/>
      <c r="F1679"/>
      <c r="G1679"/>
      <c r="H1679"/>
      <c r="I1679"/>
      <c r="J1679"/>
      <c r="K1679"/>
      <c r="L1679"/>
      <c r="M1679"/>
      <c r="N1679"/>
    </row>
    <row r="1680" spans="1:14" ht="14.5">
      <c r="A1680" s="10"/>
      <c r="C1680"/>
      <c r="D1680"/>
      <c r="E1680"/>
      <c r="F1680"/>
      <c r="G1680"/>
      <c r="H1680"/>
      <c r="I1680"/>
      <c r="J1680"/>
      <c r="K1680"/>
      <c r="L1680"/>
      <c r="M1680"/>
      <c r="N1680"/>
    </row>
    <row r="1681" spans="1:14" ht="14.5">
      <c r="A1681" s="10"/>
      <c r="C1681"/>
      <c r="D1681"/>
      <c r="E1681"/>
      <c r="F1681"/>
      <c r="G1681"/>
      <c r="H1681"/>
      <c r="I1681"/>
      <c r="J1681"/>
      <c r="K1681"/>
      <c r="L1681"/>
      <c r="M1681"/>
      <c r="N1681"/>
    </row>
    <row r="1682" spans="1:14" ht="14.5">
      <c r="A1682" s="10"/>
      <c r="C1682"/>
      <c r="D1682"/>
      <c r="E1682"/>
      <c r="F1682"/>
      <c r="G1682"/>
      <c r="H1682"/>
      <c r="I1682"/>
      <c r="J1682"/>
      <c r="K1682"/>
      <c r="L1682"/>
      <c r="M1682"/>
      <c r="N1682"/>
    </row>
    <row r="1683" spans="1:14" ht="14.5">
      <c r="A1683" s="10"/>
      <c r="C1683"/>
      <c r="D1683"/>
      <c r="E1683"/>
      <c r="F1683"/>
      <c r="G1683"/>
      <c r="H1683"/>
      <c r="I1683"/>
      <c r="J1683"/>
      <c r="K1683"/>
      <c r="L1683"/>
      <c r="M1683"/>
      <c r="N1683"/>
    </row>
    <row r="1684" spans="1:14" ht="14.5">
      <c r="A1684" s="10"/>
      <c r="C1684"/>
      <c r="D1684"/>
      <c r="E1684"/>
      <c r="F1684"/>
      <c r="G1684"/>
      <c r="H1684"/>
      <c r="I1684"/>
      <c r="J1684"/>
      <c r="K1684"/>
      <c r="L1684"/>
      <c r="M1684"/>
      <c r="N1684"/>
    </row>
    <row r="1685" spans="1:14" ht="14.5">
      <c r="A1685" s="10"/>
      <c r="C1685"/>
      <c r="D1685"/>
      <c r="E1685"/>
      <c r="F1685"/>
      <c r="G1685"/>
      <c r="H1685"/>
      <c r="I1685"/>
      <c r="J1685"/>
      <c r="K1685"/>
      <c r="L1685"/>
      <c r="M1685"/>
      <c r="N1685"/>
    </row>
    <row r="1686" spans="1:14" ht="14.5">
      <c r="A1686" s="10"/>
      <c r="C1686"/>
      <c r="D1686"/>
      <c r="E1686"/>
      <c r="F1686"/>
      <c r="G1686"/>
      <c r="H1686"/>
      <c r="I1686"/>
      <c r="J1686"/>
      <c r="K1686"/>
      <c r="L1686"/>
      <c r="M1686"/>
      <c r="N1686"/>
    </row>
    <row r="1687" spans="1:14" ht="14.5">
      <c r="A1687" s="10"/>
      <c r="C1687"/>
      <c r="D1687"/>
      <c r="E1687"/>
      <c r="F1687"/>
      <c r="G1687"/>
      <c r="H1687"/>
      <c r="I1687"/>
      <c r="J1687"/>
      <c r="K1687"/>
      <c r="L1687"/>
      <c r="M1687"/>
      <c r="N1687"/>
    </row>
    <row r="1688" spans="1:14" ht="14.5">
      <c r="A1688" s="10"/>
      <c r="C1688"/>
      <c r="D1688"/>
      <c r="E1688"/>
      <c r="F1688"/>
      <c r="G1688"/>
      <c r="H1688"/>
      <c r="I1688"/>
      <c r="J1688"/>
      <c r="K1688"/>
      <c r="L1688"/>
      <c r="M1688"/>
      <c r="N1688"/>
    </row>
    <row r="1689" spans="1:14" ht="14.5">
      <c r="A1689" s="10"/>
      <c r="C1689"/>
      <c r="D1689"/>
      <c r="E1689"/>
      <c r="F1689"/>
      <c r="G1689"/>
      <c r="H1689"/>
      <c r="I1689"/>
      <c r="J1689"/>
      <c r="K1689"/>
      <c r="L1689"/>
      <c r="M1689"/>
      <c r="N1689"/>
    </row>
    <row r="1690" spans="1:14" ht="14.5">
      <c r="A1690" s="10"/>
      <c r="C1690"/>
      <c r="D1690"/>
      <c r="E1690"/>
      <c r="F1690"/>
      <c r="G1690"/>
      <c r="H1690"/>
      <c r="I1690"/>
      <c r="J1690"/>
      <c r="K1690"/>
      <c r="L1690"/>
      <c r="M1690"/>
      <c r="N1690"/>
    </row>
    <row r="1691" spans="1:14" ht="14.5">
      <c r="A1691" s="10"/>
      <c r="C1691"/>
      <c r="D1691"/>
      <c r="E1691"/>
      <c r="F1691"/>
      <c r="G1691"/>
      <c r="H1691"/>
      <c r="I1691"/>
      <c r="J1691"/>
      <c r="K1691"/>
      <c r="L1691"/>
      <c r="M1691"/>
      <c r="N1691"/>
    </row>
    <row r="1692" spans="1:14" ht="14.5">
      <c r="A1692" s="10"/>
      <c r="C1692"/>
      <c r="D1692"/>
      <c r="E1692"/>
      <c r="F1692"/>
      <c r="G1692"/>
      <c r="H1692"/>
      <c r="I1692"/>
      <c r="J1692"/>
      <c r="K1692"/>
      <c r="L1692"/>
      <c r="M1692"/>
      <c r="N1692"/>
    </row>
    <row r="1693" spans="1:14" ht="14.5">
      <c r="A1693" s="10"/>
      <c r="C1693"/>
      <c r="D1693"/>
      <c r="E1693"/>
      <c r="F1693"/>
      <c r="G1693"/>
      <c r="H1693"/>
      <c r="I1693"/>
      <c r="J1693"/>
      <c r="K1693"/>
      <c r="L1693"/>
      <c r="M1693"/>
      <c r="N1693"/>
    </row>
    <row r="1694" spans="1:14" ht="14.5">
      <c r="A1694" s="10"/>
      <c r="C1694"/>
      <c r="D1694"/>
      <c r="E1694"/>
      <c r="F1694"/>
      <c r="G1694"/>
      <c r="H1694"/>
      <c r="I1694"/>
      <c r="J1694"/>
      <c r="K1694"/>
      <c r="L1694"/>
      <c r="M1694"/>
      <c r="N1694"/>
    </row>
    <row r="1695" spans="1:14" ht="14.5">
      <c r="A1695" s="10"/>
      <c r="C1695"/>
      <c r="D1695"/>
      <c r="E1695"/>
      <c r="F1695"/>
      <c r="G1695"/>
      <c r="H1695"/>
      <c r="I1695"/>
      <c r="J1695"/>
      <c r="K1695"/>
      <c r="L1695"/>
      <c r="M1695"/>
      <c r="N1695"/>
    </row>
    <row r="1696" spans="1:14" ht="14.5">
      <c r="A1696" s="10"/>
      <c r="C1696"/>
      <c r="D1696"/>
      <c r="E1696"/>
      <c r="F1696"/>
      <c r="G1696"/>
      <c r="H1696"/>
      <c r="I1696"/>
      <c r="J1696"/>
      <c r="K1696"/>
      <c r="L1696"/>
      <c r="M1696"/>
      <c r="N1696"/>
    </row>
    <row r="1697" spans="1:14" ht="14.5">
      <c r="A1697" s="10"/>
      <c r="C1697"/>
      <c r="D1697"/>
      <c r="E1697"/>
      <c r="F1697"/>
      <c r="G1697"/>
      <c r="H1697"/>
      <c r="I1697"/>
      <c r="J1697"/>
      <c r="K1697"/>
      <c r="L1697"/>
      <c r="M1697"/>
      <c r="N1697"/>
    </row>
    <row r="1698" spans="1:14" ht="14.5">
      <c r="A1698" s="10"/>
      <c r="C1698"/>
      <c r="D1698"/>
      <c r="E1698"/>
      <c r="F1698"/>
      <c r="G1698"/>
      <c r="H1698"/>
      <c r="I1698"/>
      <c r="J1698"/>
      <c r="K1698"/>
      <c r="L1698"/>
      <c r="M1698"/>
      <c r="N1698"/>
    </row>
    <row r="1699" spans="1:14" ht="14.5">
      <c r="A1699" s="10"/>
      <c r="C1699"/>
      <c r="D1699"/>
      <c r="E1699"/>
      <c r="F1699"/>
      <c r="G1699"/>
      <c r="H1699"/>
      <c r="I1699"/>
      <c r="J1699"/>
      <c r="K1699"/>
      <c r="L1699"/>
      <c r="M1699"/>
      <c r="N1699"/>
    </row>
    <row r="1700" spans="1:14" ht="14.5">
      <c r="A1700" s="10"/>
      <c r="C1700"/>
      <c r="D1700"/>
      <c r="E1700"/>
      <c r="F1700"/>
      <c r="G1700"/>
      <c r="H1700"/>
      <c r="I1700"/>
      <c r="J1700"/>
      <c r="K1700"/>
      <c r="L1700"/>
      <c r="M1700"/>
      <c r="N1700"/>
    </row>
    <row r="1701" spans="1:14" ht="14.5">
      <c r="A1701" s="10"/>
      <c r="C1701"/>
      <c r="D1701"/>
      <c r="E1701"/>
      <c r="F1701"/>
      <c r="G1701"/>
      <c r="H1701"/>
      <c r="I1701"/>
      <c r="J1701"/>
      <c r="K1701"/>
      <c r="L1701"/>
      <c r="M1701"/>
      <c r="N1701"/>
    </row>
    <row r="1702" spans="1:14" ht="14.5">
      <c r="A1702" s="10"/>
      <c r="C1702"/>
      <c r="D1702"/>
      <c r="E1702"/>
      <c r="F1702"/>
      <c r="G1702"/>
      <c r="H1702"/>
      <c r="I1702"/>
      <c r="J1702"/>
      <c r="K1702"/>
      <c r="L1702"/>
      <c r="M1702"/>
      <c r="N1702"/>
    </row>
    <row r="1703" spans="1:14" ht="14.5">
      <c r="A1703" s="10"/>
      <c r="C1703"/>
      <c r="D1703"/>
      <c r="E1703"/>
      <c r="F1703"/>
      <c r="G1703"/>
      <c r="H1703"/>
      <c r="I1703"/>
      <c r="J1703"/>
      <c r="K1703"/>
      <c r="L1703"/>
      <c r="M1703"/>
      <c r="N1703"/>
    </row>
    <row r="1704" spans="1:14" ht="14.5">
      <c r="A1704" s="10"/>
      <c r="C1704"/>
      <c r="D1704"/>
      <c r="E1704"/>
      <c r="F1704"/>
      <c r="G1704"/>
      <c r="H1704"/>
      <c r="I1704"/>
      <c r="J1704"/>
      <c r="K1704"/>
      <c r="L1704"/>
      <c r="M1704"/>
      <c r="N1704"/>
    </row>
    <row r="1705" spans="1:14" ht="14.5">
      <c r="A1705" s="10"/>
      <c r="C1705"/>
      <c r="D1705"/>
      <c r="E1705"/>
      <c r="F1705"/>
      <c r="G1705"/>
      <c r="H1705"/>
      <c r="I1705"/>
      <c r="J1705"/>
      <c r="K1705"/>
      <c r="L1705"/>
      <c r="M1705"/>
      <c r="N1705"/>
    </row>
    <row r="1706" spans="1:14" ht="14.5">
      <c r="A1706" s="10"/>
      <c r="C1706"/>
      <c r="D1706"/>
      <c r="E1706"/>
      <c r="F1706"/>
      <c r="G1706"/>
      <c r="H1706"/>
      <c r="I1706"/>
      <c r="J1706"/>
      <c r="K1706"/>
      <c r="L1706"/>
      <c r="M1706"/>
      <c r="N1706"/>
    </row>
    <row r="1707" spans="1:14" ht="14.5">
      <c r="A1707" s="10"/>
      <c r="C1707"/>
      <c r="D1707"/>
      <c r="E1707"/>
      <c r="F1707"/>
      <c r="G1707"/>
      <c r="H1707"/>
      <c r="I1707"/>
      <c r="J1707"/>
      <c r="K1707"/>
      <c r="L1707"/>
      <c r="M1707"/>
      <c r="N1707"/>
    </row>
    <row r="1708" spans="1:14" ht="14.5">
      <c r="A1708" s="10"/>
      <c r="C1708"/>
      <c r="D1708"/>
      <c r="E1708"/>
      <c r="F1708"/>
      <c r="G1708"/>
      <c r="H1708"/>
      <c r="I1708"/>
      <c r="J1708"/>
      <c r="K1708"/>
      <c r="L1708"/>
      <c r="M1708"/>
      <c r="N1708"/>
    </row>
    <row r="1709" spans="1:14" ht="14.5">
      <c r="A1709" s="10"/>
      <c r="C1709"/>
      <c r="D1709"/>
      <c r="E1709"/>
      <c r="F1709"/>
      <c r="G1709"/>
      <c r="H1709"/>
      <c r="I1709"/>
      <c r="J1709"/>
      <c r="K1709"/>
      <c r="L1709"/>
      <c r="M1709"/>
      <c r="N1709"/>
    </row>
    <row r="1710" spans="1:14" ht="14.5">
      <c r="A1710" s="10"/>
      <c r="C1710"/>
      <c r="D1710"/>
      <c r="E1710"/>
      <c r="F1710"/>
      <c r="G1710"/>
      <c r="H1710"/>
      <c r="I1710"/>
      <c r="J1710"/>
      <c r="K1710"/>
      <c r="L1710"/>
      <c r="M1710"/>
      <c r="N1710"/>
    </row>
    <row r="1711" spans="1:14" ht="14.5">
      <c r="A1711" s="10"/>
      <c r="C1711"/>
      <c r="D1711"/>
      <c r="E1711"/>
      <c r="F1711"/>
      <c r="G1711"/>
      <c r="H1711"/>
      <c r="I1711"/>
      <c r="J1711"/>
      <c r="K1711"/>
      <c r="L1711"/>
      <c r="M1711"/>
      <c r="N1711"/>
    </row>
    <row r="1712" spans="1:14" ht="14.5">
      <c r="A1712" s="10"/>
      <c r="C1712"/>
      <c r="D1712"/>
      <c r="E1712"/>
      <c r="F1712"/>
      <c r="G1712"/>
      <c r="H1712"/>
      <c r="I1712"/>
      <c r="J1712"/>
      <c r="K1712"/>
      <c r="L1712"/>
      <c r="M1712"/>
      <c r="N1712"/>
    </row>
    <row r="1713" spans="1:14" ht="14.5">
      <c r="A1713" s="10"/>
      <c r="C1713"/>
      <c r="D1713"/>
      <c r="E1713"/>
      <c r="F1713"/>
      <c r="G1713"/>
      <c r="H1713"/>
      <c r="I1713"/>
      <c r="J1713"/>
      <c r="K1713"/>
      <c r="L1713"/>
      <c r="M1713"/>
      <c r="N1713"/>
    </row>
    <row r="1714" spans="1:14" ht="14.5">
      <c r="A1714" s="10"/>
      <c r="C1714"/>
      <c r="D1714"/>
      <c r="E1714"/>
      <c r="F1714"/>
      <c r="G1714"/>
      <c r="H1714"/>
      <c r="I1714"/>
      <c r="J1714"/>
      <c r="K1714"/>
      <c r="L1714"/>
      <c r="M1714"/>
      <c r="N1714"/>
    </row>
    <row r="1715" spans="1:14" ht="14.5">
      <c r="A1715" s="10"/>
      <c r="C1715"/>
      <c r="D1715"/>
      <c r="E1715"/>
      <c r="F1715"/>
      <c r="G1715"/>
      <c r="H1715"/>
      <c r="I1715"/>
      <c r="J1715"/>
      <c r="K1715"/>
      <c r="L1715"/>
      <c r="M1715"/>
      <c r="N1715"/>
    </row>
    <row r="1716" spans="1:14" ht="14.5">
      <c r="A1716" s="10"/>
      <c r="C1716"/>
      <c r="D1716"/>
      <c r="E1716"/>
      <c r="F1716"/>
      <c r="G1716"/>
      <c r="H1716"/>
      <c r="I1716"/>
      <c r="J1716"/>
      <c r="K1716"/>
      <c r="L1716"/>
      <c r="M1716"/>
      <c r="N1716"/>
    </row>
    <row r="1717" spans="1:14" ht="14.5">
      <c r="A1717" s="10"/>
      <c r="C1717"/>
      <c r="D1717"/>
      <c r="E1717"/>
      <c r="F1717"/>
      <c r="G1717"/>
      <c r="H1717"/>
      <c r="I1717"/>
      <c r="J1717"/>
      <c r="K1717"/>
      <c r="L1717"/>
      <c r="M1717"/>
      <c r="N1717"/>
    </row>
    <row r="1718" spans="1:14" ht="14.5">
      <c r="A1718" s="10"/>
      <c r="C1718"/>
      <c r="D1718"/>
      <c r="E1718"/>
      <c r="F1718"/>
      <c r="G1718"/>
      <c r="H1718"/>
      <c r="I1718"/>
      <c r="J1718"/>
      <c r="K1718"/>
      <c r="L1718"/>
      <c r="M1718"/>
      <c r="N1718"/>
    </row>
    <row r="1719" spans="1:14" ht="14.5">
      <c r="A1719" s="10"/>
      <c r="C1719"/>
      <c r="D1719"/>
      <c r="E1719"/>
      <c r="F1719"/>
      <c r="G1719"/>
      <c r="H1719"/>
      <c r="I1719"/>
      <c r="J1719"/>
      <c r="K1719"/>
      <c r="L1719"/>
      <c r="M1719"/>
      <c r="N1719"/>
    </row>
    <row r="1720" spans="1:14" ht="14.5">
      <c r="A1720" s="10"/>
      <c r="C1720"/>
      <c r="D1720"/>
      <c r="E1720"/>
      <c r="F1720"/>
      <c r="G1720"/>
      <c r="H1720"/>
      <c r="I1720"/>
      <c r="J1720"/>
      <c r="K1720"/>
      <c r="L1720"/>
      <c r="M1720"/>
      <c r="N1720"/>
    </row>
    <row r="1721" spans="1:14" ht="14.5">
      <c r="A1721" s="10"/>
      <c r="C1721"/>
      <c r="D1721"/>
      <c r="E1721"/>
      <c r="F1721"/>
      <c r="G1721"/>
      <c r="H1721"/>
      <c r="I1721"/>
      <c r="J1721"/>
      <c r="K1721"/>
      <c r="L1721"/>
      <c r="M1721"/>
      <c r="N1721"/>
    </row>
    <row r="1722" spans="1:14" ht="14.5">
      <c r="A1722" s="10"/>
      <c r="C1722"/>
      <c r="D1722"/>
      <c r="E1722"/>
      <c r="F1722"/>
      <c r="G1722"/>
      <c r="H1722"/>
      <c r="I1722"/>
      <c r="J1722"/>
      <c r="K1722"/>
      <c r="L1722"/>
      <c r="M1722"/>
      <c r="N1722"/>
    </row>
    <row r="1723" spans="1:14" ht="14.5">
      <c r="A1723" s="10"/>
      <c r="C1723"/>
      <c r="D1723"/>
      <c r="E1723"/>
      <c r="F1723"/>
      <c r="G1723"/>
      <c r="H1723"/>
      <c r="I1723"/>
      <c r="J1723"/>
      <c r="K1723"/>
      <c r="L1723"/>
      <c r="M1723"/>
      <c r="N1723"/>
    </row>
    <row r="1724" spans="1:14" ht="14.5">
      <c r="A1724" s="10"/>
      <c r="C1724"/>
      <c r="D1724"/>
      <c r="E1724"/>
      <c r="F1724"/>
      <c r="G1724"/>
      <c r="H1724"/>
      <c r="I1724"/>
      <c r="J1724"/>
      <c r="K1724"/>
      <c r="L1724"/>
      <c r="M1724"/>
      <c r="N1724"/>
    </row>
    <row r="1725" spans="1:14" ht="14.5">
      <c r="A1725" s="10"/>
      <c r="C1725"/>
      <c r="D1725"/>
      <c r="E1725"/>
      <c r="F1725"/>
      <c r="G1725"/>
      <c r="H1725"/>
      <c r="I1725"/>
      <c r="J1725"/>
      <c r="K1725"/>
      <c r="L1725"/>
      <c r="M1725"/>
      <c r="N1725"/>
    </row>
    <row r="1726" spans="1:14" ht="14.5">
      <c r="A1726" s="10"/>
      <c r="C1726"/>
      <c r="D1726"/>
      <c r="E1726"/>
      <c r="F1726"/>
      <c r="G1726"/>
      <c r="H1726"/>
      <c r="I1726"/>
      <c r="J1726"/>
      <c r="K1726"/>
      <c r="L1726"/>
      <c r="M1726"/>
      <c r="N1726"/>
    </row>
    <row r="1727" spans="1:14" ht="14.5">
      <c r="A1727" s="10"/>
      <c r="C1727"/>
      <c r="D1727"/>
      <c r="E1727"/>
      <c r="F1727"/>
      <c r="G1727"/>
      <c r="H1727"/>
      <c r="I1727"/>
      <c r="J1727"/>
      <c r="K1727"/>
      <c r="L1727"/>
      <c r="M1727"/>
      <c r="N1727"/>
    </row>
    <row r="1728" spans="1:14" ht="14.5">
      <c r="A1728" s="10"/>
      <c r="C1728"/>
      <c r="D1728"/>
      <c r="E1728"/>
      <c r="F1728"/>
      <c r="G1728"/>
      <c r="H1728"/>
      <c r="I1728"/>
      <c r="J1728"/>
      <c r="K1728"/>
      <c r="L1728"/>
      <c r="M1728"/>
      <c r="N1728"/>
    </row>
    <row r="1729" spans="1:14" ht="14.5">
      <c r="A1729" s="10"/>
      <c r="C1729"/>
      <c r="D1729"/>
      <c r="E1729"/>
      <c r="F1729"/>
      <c r="G1729"/>
      <c r="H1729"/>
      <c r="I1729"/>
      <c r="J1729"/>
      <c r="K1729"/>
      <c r="L1729"/>
      <c r="M1729"/>
      <c r="N1729"/>
    </row>
    <row r="1730" spans="1:14" ht="14.5">
      <c r="A1730" s="10"/>
      <c r="C1730"/>
      <c r="D1730"/>
      <c r="E1730"/>
      <c r="F1730"/>
      <c r="G1730"/>
      <c r="H1730"/>
      <c r="I1730"/>
      <c r="J1730"/>
      <c r="K1730"/>
      <c r="L1730"/>
      <c r="M1730"/>
      <c r="N1730"/>
    </row>
    <row r="1731" spans="1:14" ht="14.5">
      <c r="A1731" s="10"/>
      <c r="C1731"/>
      <c r="D1731"/>
      <c r="E1731"/>
      <c r="F1731"/>
      <c r="G1731"/>
      <c r="H1731"/>
      <c r="I1731"/>
      <c r="J1731"/>
      <c r="K1731"/>
      <c r="L1731"/>
      <c r="M1731"/>
      <c r="N1731"/>
    </row>
    <row r="1732" spans="1:14" ht="14.5">
      <c r="A1732" s="10"/>
      <c r="C1732"/>
      <c r="D1732"/>
      <c r="E1732"/>
      <c r="F1732"/>
      <c r="G1732"/>
      <c r="H1732"/>
      <c r="I1732"/>
      <c r="J1732"/>
      <c r="K1732"/>
      <c r="L1732"/>
      <c r="M1732"/>
      <c r="N1732"/>
    </row>
    <row r="1733" spans="1:14" ht="14.5">
      <c r="A1733" s="10"/>
      <c r="C1733"/>
      <c r="D1733"/>
      <c r="E1733"/>
      <c r="F1733"/>
      <c r="G1733"/>
      <c r="H1733"/>
      <c r="I1733"/>
      <c r="J1733"/>
      <c r="K1733"/>
      <c r="L1733"/>
      <c r="M1733"/>
      <c r="N1733"/>
    </row>
    <row r="1734" spans="1:14" ht="14.5">
      <c r="A1734" s="10"/>
      <c r="C1734"/>
      <c r="D1734"/>
      <c r="E1734"/>
      <c r="F1734"/>
      <c r="G1734"/>
      <c r="H1734"/>
      <c r="I1734"/>
      <c r="J1734"/>
      <c r="K1734"/>
      <c r="L1734"/>
      <c r="M1734"/>
      <c r="N1734"/>
    </row>
    <row r="1735" spans="1:14" ht="14.5">
      <c r="A1735" s="10"/>
      <c r="C1735"/>
      <c r="D1735"/>
      <c r="E1735"/>
      <c r="F1735"/>
      <c r="G1735"/>
      <c r="H1735"/>
      <c r="I1735"/>
      <c r="J1735"/>
      <c r="K1735"/>
      <c r="L1735"/>
      <c r="M1735"/>
      <c r="N1735"/>
    </row>
    <row r="1736" spans="1:14" ht="14.5">
      <c r="A1736" s="10"/>
      <c r="C1736"/>
      <c r="D1736"/>
      <c r="E1736"/>
      <c r="F1736"/>
      <c r="G1736"/>
      <c r="H1736"/>
      <c r="I1736"/>
      <c r="J1736"/>
      <c r="K1736"/>
      <c r="L1736"/>
      <c r="M1736"/>
      <c r="N1736"/>
    </row>
    <row r="1737" spans="1:14" ht="14.5">
      <c r="A1737" s="10"/>
      <c r="C1737"/>
      <c r="D1737"/>
      <c r="E1737"/>
      <c r="F1737"/>
      <c r="G1737"/>
      <c r="H1737"/>
      <c r="I1737"/>
      <c r="J1737"/>
      <c r="K1737"/>
      <c r="L1737"/>
      <c r="M1737"/>
      <c r="N1737"/>
    </row>
    <row r="1738" spans="1:14" ht="14.5">
      <c r="A1738" s="10"/>
      <c r="C1738"/>
      <c r="D1738"/>
      <c r="E1738"/>
      <c r="F1738"/>
      <c r="G1738"/>
      <c r="H1738"/>
      <c r="I1738"/>
      <c r="J1738"/>
      <c r="K1738"/>
      <c r="L1738"/>
      <c r="M1738"/>
      <c r="N1738"/>
    </row>
    <row r="1739" spans="1:14" ht="14.5">
      <c r="A1739" s="10"/>
      <c r="C1739"/>
      <c r="D1739"/>
      <c r="E1739"/>
      <c r="F1739"/>
      <c r="G1739"/>
      <c r="H1739"/>
      <c r="I1739"/>
      <c r="J1739"/>
      <c r="K1739"/>
      <c r="L1739"/>
      <c r="M1739"/>
      <c r="N1739"/>
    </row>
    <row r="1740" spans="1:14" ht="14.5">
      <c r="A1740" s="10"/>
      <c r="C1740"/>
      <c r="D1740"/>
      <c r="E1740"/>
      <c r="F1740"/>
      <c r="G1740"/>
      <c r="H1740"/>
      <c r="I1740"/>
      <c r="J1740"/>
      <c r="K1740"/>
      <c r="L1740"/>
      <c r="M1740"/>
      <c r="N1740"/>
    </row>
    <row r="1741" spans="1:14" ht="14.5">
      <c r="A1741" s="10"/>
      <c r="C1741"/>
      <c r="D1741"/>
      <c r="E1741"/>
      <c r="F1741"/>
      <c r="G1741"/>
      <c r="H1741"/>
      <c r="I1741"/>
      <c r="J1741"/>
      <c r="K1741"/>
      <c r="L1741"/>
      <c r="M1741"/>
      <c r="N1741"/>
    </row>
    <row r="1742" spans="1:14" ht="14.5">
      <c r="A1742" s="10"/>
      <c r="C1742"/>
      <c r="D1742"/>
      <c r="E1742"/>
      <c r="F1742"/>
      <c r="G1742"/>
      <c r="H1742"/>
      <c r="I1742"/>
      <c r="J1742"/>
      <c r="K1742"/>
      <c r="L1742"/>
      <c r="M1742"/>
      <c r="N1742"/>
    </row>
    <row r="1743" spans="1:14" ht="14.5">
      <c r="A1743" s="10"/>
      <c r="C1743"/>
      <c r="D1743"/>
      <c r="E1743"/>
      <c r="F1743"/>
      <c r="G1743"/>
      <c r="H1743"/>
      <c r="I1743"/>
      <c r="J1743"/>
      <c r="K1743"/>
      <c r="L1743"/>
      <c r="M1743"/>
      <c r="N1743"/>
    </row>
    <row r="1744" spans="1:14" ht="14.5">
      <c r="A1744" s="10"/>
      <c r="C1744"/>
      <c r="D1744"/>
      <c r="E1744"/>
      <c r="F1744"/>
      <c r="G1744"/>
      <c r="H1744"/>
      <c r="I1744"/>
      <c r="J1744"/>
      <c r="K1744"/>
      <c r="L1744"/>
      <c r="M1744"/>
      <c r="N1744"/>
    </row>
    <row r="1745" spans="1:14" ht="14.5">
      <c r="A1745" s="10"/>
      <c r="C1745"/>
      <c r="D1745"/>
      <c r="E1745"/>
      <c r="F1745"/>
      <c r="G1745"/>
      <c r="H1745"/>
      <c r="I1745"/>
      <c r="J1745"/>
      <c r="K1745"/>
      <c r="L1745"/>
      <c r="M1745"/>
      <c r="N1745"/>
    </row>
    <row r="1746" spans="1:14" ht="14.5">
      <c r="A1746" s="10"/>
      <c r="C1746"/>
      <c r="D1746"/>
      <c r="E1746"/>
      <c r="F1746"/>
      <c r="G1746"/>
      <c r="H1746"/>
      <c r="I1746"/>
      <c r="J1746"/>
      <c r="K1746"/>
      <c r="L1746"/>
      <c r="M1746"/>
      <c r="N1746"/>
    </row>
    <row r="1747" spans="1:14" ht="14.5">
      <c r="A1747" s="10"/>
      <c r="C1747"/>
      <c r="D1747"/>
      <c r="E1747"/>
      <c r="F1747"/>
      <c r="G1747"/>
      <c r="H1747"/>
      <c r="I1747"/>
      <c r="J1747"/>
      <c r="K1747"/>
      <c r="L1747"/>
      <c r="M1747"/>
      <c r="N1747"/>
    </row>
    <row r="1748" spans="1:14" ht="14.5">
      <c r="A1748" s="10"/>
      <c r="C1748"/>
      <c r="D1748"/>
      <c r="E1748"/>
      <c r="F1748"/>
      <c r="G1748"/>
      <c r="H1748"/>
      <c r="I1748"/>
      <c r="J1748"/>
      <c r="K1748"/>
      <c r="L1748"/>
      <c r="M1748"/>
      <c r="N1748"/>
    </row>
  </sheetData>
  <mergeCells count="2">
    <mergeCell ref="A1:N2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Мектеп директор</vt:lpstr>
      <vt:lpstr>11 сынып мектеп бітірушілер</vt:lpstr>
      <vt:lpstr>9 сынып мектеп бітірушілерЛист3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2023-04-13T05:28:36Z</cp:lastPrinted>
  <dcterms:created xsi:type="dcterms:W3CDTF">2023-03-02T06:18:45Z</dcterms:created>
  <dcterms:modified xsi:type="dcterms:W3CDTF">2023-12-08T07:05:17Z</dcterms:modified>
</cp:coreProperties>
</file>