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0" windowHeight="11020" activeTab="1"/>
  </bookViews>
  <sheets>
    <sheet name="Мектеп директор" sheetId="1" r:id="rId1"/>
    <sheet name="11 сынып мектеп бітірушілер" sheetId="2" r:id="rId2"/>
    <sheet name="9 сынып мектеп бітірушілерЛист3" sheetId="3" r:id="rId3"/>
  </sheets>
  <calcPr calcId="124519"/>
</workbook>
</file>

<file path=xl/calcChain.xml><?xml version="1.0" encoding="utf-8"?>
<calcChain xmlns="http://schemas.openxmlformats.org/spreadsheetml/2006/main">
  <c r="C6" i="2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</calcChain>
</file>

<file path=xl/sharedStrings.xml><?xml version="1.0" encoding="utf-8"?>
<sst xmlns="http://schemas.openxmlformats.org/spreadsheetml/2006/main" count="923" uniqueCount="314">
  <si>
    <t>№</t>
  </si>
  <si>
    <t>Мектеп атауы</t>
  </si>
  <si>
    <t>Аудан</t>
  </si>
  <si>
    <t>Бітіруші саны</t>
  </si>
  <si>
    <t>Мектеп директорының аты-жөні</t>
  </si>
  <si>
    <t>Мектептің электронды поштасы</t>
  </si>
  <si>
    <t>Байланыс телефоны</t>
  </si>
  <si>
    <t>Мектеп директоры туралы</t>
  </si>
  <si>
    <t>Мектебі</t>
  </si>
  <si>
    <t>ЖСН</t>
  </si>
  <si>
    <t>Т.А.Ә</t>
  </si>
  <si>
    <t>телефон</t>
  </si>
  <si>
    <t>Мекен-жайы</t>
  </si>
  <si>
    <t>Таңдау пәні</t>
  </si>
  <si>
    <t>Әлеуметтік жағдайы</t>
  </si>
  <si>
    <t>Үздік аттестат</t>
  </si>
  <si>
    <t>Орташа балл</t>
  </si>
  <si>
    <t xml:space="preserve">11-сынып бітірушілері туралы </t>
  </si>
  <si>
    <t xml:space="preserve">          11 сынып</t>
  </si>
  <si>
    <t xml:space="preserve">       9 сынып</t>
  </si>
  <si>
    <t xml:space="preserve">9-сынып бітірушілері туралы </t>
  </si>
  <si>
    <t xml:space="preserve">орташа </t>
  </si>
  <si>
    <t>жақсы</t>
  </si>
  <si>
    <t>Таңдаған ЖОО</t>
  </si>
  <si>
    <t>мамандығы</t>
  </si>
  <si>
    <t>Таңдаған ТИПО</t>
  </si>
  <si>
    <t>мамандындығы</t>
  </si>
  <si>
    <t>оқуға бармайтындар</t>
  </si>
  <si>
    <t>Үздік аттестатқа үміткер</t>
  </si>
  <si>
    <t>Жалпы 9 сынып бітіруші түлектердің саны</t>
  </si>
  <si>
    <t>оқуын мектепте  жалғастыратындар</t>
  </si>
  <si>
    <t>таңдаған тілі</t>
  </si>
  <si>
    <t xml:space="preserve">қазақ </t>
  </si>
  <si>
    <t>орташа</t>
  </si>
  <si>
    <t>жалғастырады</t>
  </si>
  <si>
    <t>жоқ</t>
  </si>
  <si>
    <t>бармайды</t>
  </si>
  <si>
    <t>Барлығы:</t>
  </si>
  <si>
    <t>"№37 Р.Қошқарбаев  атындағы жалпы орта мектебі"КММ</t>
  </si>
  <si>
    <t>Келес ауданы</t>
  </si>
  <si>
    <t>Ашеев Нурлан Алшинбекович</t>
  </si>
  <si>
    <t>m91-gorkiy@mail,ru</t>
  </si>
  <si>
    <t>"№37 Р.Қошқарбаев атындағы жалпы орта мектебі"КММ</t>
  </si>
  <si>
    <t>Ынтымақ ауылы</t>
  </si>
  <si>
    <t>Ағабек Еркінай Абайқызы</t>
  </si>
  <si>
    <t>Ынтымақ ауылы Бейбітшілік №121 ү</t>
  </si>
  <si>
    <t>ағылшын/география</t>
  </si>
  <si>
    <t>Адилбек Мадина Жолдасбекқызы</t>
  </si>
  <si>
    <t>Ынтымақ ауылы Бейбітшілік №100 ү</t>
  </si>
  <si>
    <t>Арашбай Жібек Учкунқызы</t>
  </si>
  <si>
    <t>Ынтымақ ауылы,Бейбітшілік №81 ү</t>
  </si>
  <si>
    <t>математика/физика</t>
  </si>
  <si>
    <t>Арыстан Аяулым Абдіразаққызы</t>
  </si>
  <si>
    <t>Ынтымақ ауылы,Бейбітшілік №17 ү</t>
  </si>
  <si>
    <t>биология/химия</t>
  </si>
  <si>
    <t>Болта Ерсұлтан Жеңісбекұлы</t>
  </si>
  <si>
    <t>Ынтымақ ауылы,Бейбітшілік №130 ү</t>
  </si>
  <si>
    <t>Жақсылық Аружан Мааратқызы</t>
  </si>
  <si>
    <t>Ильяс Ұлдана Акниет қызы</t>
  </si>
  <si>
    <t>Қабылбек Арыслан Нурланулы</t>
  </si>
  <si>
    <t>8778 994 74 55</t>
  </si>
  <si>
    <t>8705 613 12 25</t>
  </si>
  <si>
    <t>Ынтымақ ауылы,Бейбітшілік көшесі</t>
  </si>
  <si>
    <t>физика</t>
  </si>
  <si>
    <t>Химия- биология</t>
  </si>
  <si>
    <t>Каратай Дастан Ганиулы</t>
  </si>
  <si>
    <t>Кудайберген Қасымхан Жансерикұлы</t>
  </si>
  <si>
    <t>8705 376 17 64</t>
  </si>
  <si>
    <t>8775 533 99 06</t>
  </si>
  <si>
    <t>8705 398 28 15</t>
  </si>
  <si>
    <t>8776 850 01 06</t>
  </si>
  <si>
    <t>8776 850 06 31</t>
  </si>
  <si>
    <t>8771 658 75 14</t>
  </si>
  <si>
    <t>Кулбайева Гулжаухар Косимбековна</t>
  </si>
  <si>
    <t>Ынтымақ ауылы,Бейбітшілік көшесі №3 ү</t>
  </si>
  <si>
    <t>Ынтымақ ауылы,Достық №113 ү</t>
  </si>
  <si>
    <t>Ынтымақ ауылы,Достық №8 ү</t>
  </si>
  <si>
    <t>Сапаралиева Жасмина Ералиқизи</t>
  </si>
  <si>
    <t>Ынтымақ ауылы,Бейбітшілік көшесі №63 ү</t>
  </si>
  <si>
    <t>Сарсенбек Жумагул Еркинқызы</t>
  </si>
  <si>
    <t>Ынтымақ ауылы,Бейбітшілік көшесі №11 ү</t>
  </si>
  <si>
    <t>Қазақ тілі/ әдебиет</t>
  </si>
  <si>
    <t>Тұрсын Ерасыл Ерзақүлы</t>
  </si>
  <si>
    <t>Шер Асия Қалмұратқызы</t>
  </si>
  <si>
    <t>Шығармашылық</t>
  </si>
  <si>
    <t>8778 568 36 60</t>
  </si>
  <si>
    <t>8775 136 61 94</t>
  </si>
  <si>
    <t>8747 633 79 06</t>
  </si>
  <si>
    <t>8708 183 37 40</t>
  </si>
  <si>
    <t>8705 398 76 05</t>
  </si>
  <si>
    <t>Алимхан Назерке Сейтханқызы</t>
  </si>
  <si>
    <t>орыс тілі/ әдебиеті</t>
  </si>
  <si>
    <t>Алшынбек Нұрбол Ерболұлы</t>
  </si>
  <si>
    <t>Ынтымақ ауылы,Достық №178 ү</t>
  </si>
  <si>
    <t>Беккул Арайлым Мухиддинқызы</t>
  </si>
  <si>
    <t>Ынтымақ ауылы,Достық №143 ү</t>
  </si>
  <si>
    <t>математика/информатика</t>
  </si>
  <si>
    <t>Бекқұл Бекасыл Талғатұлы</t>
  </si>
  <si>
    <t>Ынтымақ ауылы,Достық №163 ү</t>
  </si>
  <si>
    <t>химия /биология</t>
  </si>
  <si>
    <t>Бектас Мерейлім Бақтибекқызы</t>
  </si>
  <si>
    <t>Ынтымақ ауылы,Достық №128 ү</t>
  </si>
  <si>
    <t>8705 413 53 26</t>
  </si>
  <si>
    <t>Джалғас Данияр Ағалиұлы</t>
  </si>
  <si>
    <t>8705 609 73 71</t>
  </si>
  <si>
    <t>Джанатхан Сапаргул Серикқызы</t>
  </si>
  <si>
    <t>Ынтымақ ауылы,Достық №89 ү</t>
  </si>
  <si>
    <t>8705 358 06 19</t>
  </si>
  <si>
    <t>Есиркеп Асылжан Зияаудинұлы</t>
  </si>
  <si>
    <t>8778 942 22 96</t>
  </si>
  <si>
    <t>Ынтымақ ауылы,Достық көшесі</t>
  </si>
  <si>
    <t xml:space="preserve">Журсин Жарқынбек Алжаппапұлы </t>
  </si>
  <si>
    <t>8776 329 86 76</t>
  </si>
  <si>
    <t xml:space="preserve">Иман Жасұлан Жанабайұлы </t>
  </si>
  <si>
    <t>8778 949 05 04</t>
  </si>
  <si>
    <t>Ынтымақ ауылы,Бейбітшілік көшесі №24 ү</t>
  </si>
  <si>
    <t>Калилила Жансая Ералиқызы</t>
  </si>
  <si>
    <t>8776 301 09 73</t>
  </si>
  <si>
    <t xml:space="preserve">Карибек Алина Айбекқызы </t>
  </si>
  <si>
    <t>8705 509 02 64</t>
  </si>
  <si>
    <t>Кучкар Аяжан Сансызбайқызы</t>
  </si>
  <si>
    <t>8775 089 78 04</t>
  </si>
  <si>
    <t>8771 321 86 72</t>
  </si>
  <si>
    <t>8771 897 79 34</t>
  </si>
  <si>
    <t>Кыдырбай Мейрамбек Болатұлы</t>
  </si>
  <si>
    <t>Оринов Азамат Алшанбек угли</t>
  </si>
  <si>
    <t>Есенгелді Айман Турганбекқызы</t>
  </si>
  <si>
    <t>Тағайбек Аяулым Абдикалыкқызы</t>
  </si>
  <si>
    <t>Шыныбек Жансауле Мейрбекқызы</t>
  </si>
  <si>
    <t>Ынтымақ ауылы,Достық көшесі №152</t>
  </si>
  <si>
    <t>Ынтымақ ауылы,Бейбітшілік көшесі №5 ү</t>
  </si>
  <si>
    <t>8705 680 05 72</t>
  </si>
  <si>
    <t xml:space="preserve">8705 454 93 65 </t>
  </si>
  <si>
    <t>8778 286 33 15</t>
  </si>
  <si>
    <t>8705 904 88 35</t>
  </si>
  <si>
    <t>ағылшын/дүние жүзі тарих</t>
  </si>
  <si>
    <t>8775 228 03 01</t>
  </si>
  <si>
    <t>8778 301 17 84</t>
  </si>
  <si>
    <t>8705 456 40 29</t>
  </si>
  <si>
    <t>8776 329 56 52</t>
  </si>
  <si>
    <t>8707 835 34 84</t>
  </si>
  <si>
    <t>8777 035 77 47</t>
  </si>
  <si>
    <t>060413600233</t>
  </si>
  <si>
    <t>Ж. Ташенов атындағы университит</t>
  </si>
  <si>
    <t xml:space="preserve">бастауыш </t>
  </si>
  <si>
    <t>Букетов атындағы университет</t>
  </si>
  <si>
    <t>орыстілі пән мұғалімі</t>
  </si>
  <si>
    <t>Шымкент университеті</t>
  </si>
  <si>
    <t xml:space="preserve">ағылшын пән </t>
  </si>
  <si>
    <t>ХТМУ</t>
  </si>
  <si>
    <t>аудармашы</t>
  </si>
  <si>
    <t xml:space="preserve">Абай атындағы қазақ ұлттық педагогикалық </t>
  </si>
  <si>
    <t xml:space="preserve">физика информатика </t>
  </si>
  <si>
    <t>Ө. Жәнібек атындағы ОҚПУ</t>
  </si>
  <si>
    <t>сызу пәні мұғалімі</t>
  </si>
  <si>
    <t>Мирас университеті</t>
  </si>
  <si>
    <t>дене шынықтыру</t>
  </si>
  <si>
    <t>М. Әуезов атындағы ОҚУ</t>
  </si>
  <si>
    <t>фармацефт</t>
  </si>
  <si>
    <t>ЕНУ</t>
  </si>
  <si>
    <t>физика пән</t>
  </si>
  <si>
    <t>туризм басқармасы</t>
  </si>
  <si>
    <t>ақпараттық жүйе</t>
  </si>
  <si>
    <t>Рахимов Рауан Босинбекуғли</t>
  </si>
  <si>
    <t>жылу энергетика</t>
  </si>
  <si>
    <t>Болашақ жоғары мед колледж</t>
  </si>
  <si>
    <t>фельдшер</t>
  </si>
  <si>
    <t>Алматы колледж</t>
  </si>
  <si>
    <t>дизайнер</t>
  </si>
  <si>
    <t>математика пән</t>
  </si>
  <si>
    <t>Балқаш мед колледж</t>
  </si>
  <si>
    <t>мейірбике ісі</t>
  </si>
  <si>
    <t>Отырар колледж</t>
  </si>
  <si>
    <t>Айти маманы</t>
  </si>
  <si>
    <t>ОҚ көпсалалы колледжі</t>
  </si>
  <si>
    <t>ОАИУ</t>
  </si>
  <si>
    <t>Шымкент политех колледж</t>
  </si>
  <si>
    <t>электрик</t>
  </si>
  <si>
    <t>Шымкент под колледж</t>
  </si>
  <si>
    <t>бастауыш мұғалім</t>
  </si>
  <si>
    <t>Айти</t>
  </si>
  <si>
    <t>Турсынбай Диас Бегжаналиұлы</t>
  </si>
  <si>
    <t>Авимед көпсалалы колледж</t>
  </si>
  <si>
    <t xml:space="preserve">Бастауыш </t>
  </si>
  <si>
    <t>ветеринария</t>
  </si>
  <si>
    <t>Авицина колледж</t>
  </si>
  <si>
    <t>фелдьшер</t>
  </si>
  <si>
    <t>Шымкент мед колледж</t>
  </si>
  <si>
    <t>Шымкент жоғары мед колледж</t>
  </si>
  <si>
    <t>Мұғалім</t>
  </si>
  <si>
    <t>Көбей Жадыра Нурланқызы</t>
  </si>
  <si>
    <t>Оразбай Айдана Нурланқызы</t>
  </si>
  <si>
    <t>Сарсенова Аяжан Худияркизи</t>
  </si>
  <si>
    <t>оқымайды</t>
  </si>
  <si>
    <t>8771 147 99 94</t>
  </si>
  <si>
    <t>8778 254 56 01</t>
  </si>
  <si>
    <t>8777 986 45 68</t>
  </si>
  <si>
    <t>8778 373 56 93</t>
  </si>
  <si>
    <t>Нышанбай Жансая Мәлікқызы</t>
  </si>
  <si>
    <t>Данил Арман Қанатұлы</t>
  </si>
  <si>
    <t>Нышанбай Жасұлан Әлайдарұлы</t>
  </si>
  <si>
    <t>Каблан Құдайберген Сарсенбекұлы</t>
  </si>
  <si>
    <t>8702 318 73 97</t>
  </si>
  <si>
    <t>8705 545 89 55</t>
  </si>
  <si>
    <t>8778 198 73 38</t>
  </si>
  <si>
    <t>8778 720 15 81</t>
  </si>
  <si>
    <t>Алшинбек Ақгүл Ерланқызы</t>
  </si>
  <si>
    <t>8775 677 42 67</t>
  </si>
  <si>
    <t>Аман Аяжан Атажанқызы</t>
  </si>
  <si>
    <t>Арашбай Бақытнұр Учкунқызы</t>
  </si>
  <si>
    <t>Ботабек Дәуіт Кайратұлы</t>
  </si>
  <si>
    <t>Жетпісбаева Роза Алишерқызы</t>
  </si>
  <si>
    <t>Жумагул Ақниет Онгарбайқызы</t>
  </si>
  <si>
    <t>Ильяс Қасымжомарт Акниетұлы</t>
  </si>
  <si>
    <t>Кабылбек Жасұлан Нурланұлы</t>
  </si>
  <si>
    <t>Калилила Ұлжан Ералиқызы</t>
  </si>
  <si>
    <t>Кеншинбек Рахымжан Бауыржанұлы</t>
  </si>
  <si>
    <t>Кеншинбек Мейрамбек Асанұлы</t>
  </si>
  <si>
    <t>Кошер Асылжан Кайратұлы</t>
  </si>
  <si>
    <t>Кошер Аружан Кайратқызы</t>
  </si>
  <si>
    <t>Кубеей Ақтілек Мэлсқызы</t>
  </si>
  <si>
    <t>Кучкар Сымбат Сансызбайқызы</t>
  </si>
  <si>
    <t>Маханбет Дәулеткерей Аскарұлы</t>
  </si>
  <si>
    <t>Оразбай Ерзат Талхатұлы</t>
  </si>
  <si>
    <t>Сейсенбай Ережеп Куандикұлы</t>
  </si>
  <si>
    <t>Сейсенбай Дариға Суиндикқызы</t>
  </si>
  <si>
    <t>Тургунбай Нұрдәулет Анарбайұлы</t>
  </si>
  <si>
    <t>8778 871 81 14</t>
  </si>
  <si>
    <t>8778 370 03 27</t>
  </si>
  <si>
    <t>8705 343 51 08</t>
  </si>
  <si>
    <t>8776 330 05 68</t>
  </si>
  <si>
    <t>8705 107 27 66</t>
  </si>
  <si>
    <t>8705 612 93 92</t>
  </si>
  <si>
    <t>8702 226 50 30</t>
  </si>
  <si>
    <t>8778 724 18 83</t>
  </si>
  <si>
    <t>8775 783 43 27</t>
  </si>
  <si>
    <t>8705 411 82 92</t>
  </si>
  <si>
    <t>8705 485 11 08</t>
  </si>
  <si>
    <t>8771 625 12 58</t>
  </si>
  <si>
    <t>8778 306 01 28</t>
  </si>
  <si>
    <t>8775 641 07 08</t>
  </si>
  <si>
    <t>8776 850 01 48</t>
  </si>
  <si>
    <t>8702 517 38 37</t>
  </si>
  <si>
    <t>8705 451 88 16</t>
  </si>
  <si>
    <t>8705 101 20 98</t>
  </si>
  <si>
    <t>Азамат Балнұр Наржигитқызы</t>
  </si>
  <si>
    <t>Асқар Марал Жалғасқызы</t>
  </si>
  <si>
    <t>Бахритдин Ардақ Агзамқызы</t>
  </si>
  <si>
    <t>Дуйсенбеков Сұлтан Кайратұлы</t>
  </si>
  <si>
    <t>Еркембек Шынғысхан Откирбекұлы</t>
  </si>
  <si>
    <t>Кудайберген Жансұлтан Жансерикұлы</t>
  </si>
  <si>
    <t>Кучкар Уалихан Саидрасулұлы</t>
  </si>
  <si>
    <t>Мамедова Зебо Елмурадовна</t>
  </si>
  <si>
    <t>Мухидин Аяжан Алихужаевна</t>
  </si>
  <si>
    <t>Нышанбай Нұрмұхамед Алайдарұлы</t>
  </si>
  <si>
    <t>Сапаралиева Жансая Ерали қизи</t>
  </si>
  <si>
    <t>Сейтжан Қуттыбай Әмірханұлы</t>
  </si>
  <si>
    <t>Сейтмұрат Мейіржан Дүйсенғалиұлы</t>
  </si>
  <si>
    <t>Сотиболдиева Аружан Тулеген кизи</t>
  </si>
  <si>
    <t>Тулеубердиева Назерке Талғатқызы</t>
  </si>
  <si>
    <t>Тұрсын Аяжан Ерзакқызы</t>
  </si>
  <si>
    <t>Халиков Бекарыс Алшынбайұлы</t>
  </si>
  <si>
    <t>Шер Аружан Қалмұратқызы</t>
  </si>
  <si>
    <t>Шер Алмат Талгатұлы</t>
  </si>
  <si>
    <t>Шыныбек Айжан Мейрбекқызы</t>
  </si>
  <si>
    <t>8705 349 28 43</t>
  </si>
  <si>
    <t>8775 735 40 24</t>
  </si>
  <si>
    <t>8771 695 48 12</t>
  </si>
  <si>
    <t>8778 859 17 42</t>
  </si>
  <si>
    <t>8705 548 64 48</t>
  </si>
  <si>
    <t>8776 358 94 20</t>
  </si>
  <si>
    <t>8775 357 40 45</t>
  </si>
  <si>
    <t>8775 201 63 35</t>
  </si>
  <si>
    <t>8702 986 36 61</t>
  </si>
  <si>
    <t>8778 698 23 45</t>
  </si>
  <si>
    <t>8777 349 08 14</t>
  </si>
  <si>
    <t>8776 381 34 34</t>
  </si>
  <si>
    <t>8775 787 54 37</t>
  </si>
  <si>
    <t>8747 638 89 34</t>
  </si>
  <si>
    <t>8778 444 65 82</t>
  </si>
  <si>
    <t>8775 368 91 77</t>
  </si>
  <si>
    <t>8778 028 18 24</t>
  </si>
  <si>
    <t>Али Айдос Кажыгалиұлы</t>
  </si>
  <si>
    <t>Алтынбек Ердос Уразалиұлы</t>
  </si>
  <si>
    <t>Алтынбек Мейіржан Турдалыұлы</t>
  </si>
  <si>
    <t>Альсейтов Елнұр Шалқарұлы</t>
  </si>
  <si>
    <t>Жиенбай Айдана Мұратқызы</t>
  </si>
  <si>
    <t>Истибаева Аяулым Ташпулатқызы</t>
  </si>
  <si>
    <t>Каблан Пердебек Сарсенбекұлы</t>
  </si>
  <si>
    <t>Кучкар Әсет Серикбайұлы</t>
  </si>
  <si>
    <t>Мамашова Жансая</t>
  </si>
  <si>
    <t>Оразали Рамазан Бауыржанұлы</t>
  </si>
  <si>
    <t>Садик Гулмаржан Татибайқызы</t>
  </si>
  <si>
    <t>Сотиболдиева Асилжон Тулеген кизи</t>
  </si>
  <si>
    <t>Тагай Дінмұхамед Сундетұлы</t>
  </si>
  <si>
    <t>Тагайбек Нұрасыл Абилкасимұлы</t>
  </si>
  <si>
    <t>Тастан Нұрдәулет Бекжанұлы</t>
  </si>
  <si>
    <t>Турлыбек Ақтөре Умирзахұлы</t>
  </si>
  <si>
    <t>8705 508 90 21</t>
  </si>
  <si>
    <t>8775 369 47 48</t>
  </si>
  <si>
    <t>8778 238 57 54</t>
  </si>
  <si>
    <t>8775 865 16 75</t>
  </si>
  <si>
    <t>8778 028 19 79</t>
  </si>
  <si>
    <t>8771 872 63 84</t>
  </si>
  <si>
    <t>8705 786 11 03</t>
  </si>
  <si>
    <t>8702 721 25 70</t>
  </si>
  <si>
    <t>8705 963 12 89</t>
  </si>
  <si>
    <t xml:space="preserve">8771 872 63 84 </t>
  </si>
  <si>
    <t>8702 094 76 18</t>
  </si>
  <si>
    <t>8705 413 56 13</t>
  </si>
  <si>
    <t>8777 200 60 76</t>
  </si>
  <si>
    <t>8775 259 07 13</t>
  </si>
  <si>
    <t>8702 410 39 93</t>
  </si>
  <si>
    <t xml:space="preserve">Тулегенов Абдулла Дониер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</si>
</sst>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\ _₽_-;\-* #,##0.00\ _₽_-;_-* &quot;-&quot;??\ _₽_-;_-@_-"/>
  </numFmts>
  <fonts count="2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u/>
      <sz val="11"/>
      <color rgb="FF0000FF"/>
      <name val="Calibri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1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  <charset val="204"/>
    </font>
    <font>
      <u/>
      <sz val="14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8" fillId="2" borderId="7" applyNumberFormat="0" applyAlignment="0" applyProtection="0"/>
    <xf numFmtId="0" fontId="2" fillId="0" borderId="0" applyNumberFormat="0" applyFill="0" applyBorder="0" applyAlignment="0" applyProtection="0"/>
    <xf numFmtId="0" fontId="10" fillId="0" borderId="0">
      <alignment vertical="center"/>
    </xf>
    <xf numFmtId="0" fontId="11" fillId="0" borderId="0">
      <alignment vertical="top"/>
      <protection locked="0"/>
    </xf>
    <xf numFmtId="0" fontId="3" fillId="0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7" fillId="0" borderId="0">
      <alignment vertical="center"/>
    </xf>
    <xf numFmtId="0" fontId="18" fillId="0" borderId="0">
      <alignment vertical="top"/>
      <protection locked="0"/>
    </xf>
    <xf numFmtId="0" fontId="16" fillId="0" borderId="0">
      <protection locked="0"/>
    </xf>
    <xf numFmtId="0" fontId="16" fillId="0" borderId="0"/>
    <xf numFmtId="0" fontId="16" fillId="0" borderId="0"/>
    <xf numFmtId="165" fontId="6" fillId="0" borderId="0" applyFont="0" applyFill="0" applyBorder="0" applyAlignment="0" applyProtection="0"/>
    <xf numFmtId="0" fontId="21" fillId="0" borderId="0">
      <alignment vertical="center"/>
    </xf>
    <xf numFmtId="0" fontId="22" fillId="0" borderId="0">
      <alignment vertical="top"/>
      <protection locked="0"/>
    </xf>
    <xf numFmtId="0" fontId="20" fillId="0" borderId="0">
      <protection locked="0"/>
    </xf>
    <xf numFmtId="0" fontId="20" fillId="0" borderId="0"/>
    <xf numFmtId="0" fontId="18" fillId="0" borderId="0">
      <protection locked="0"/>
    </xf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3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5" fontId="23" fillId="0" borderId="0">
      <protection locked="0"/>
    </xf>
  </cellStyleXfs>
  <cellXfs count="61">
    <xf numFmtId="0" fontId="0" fillId="0" borderId="0" xfId="0"/>
    <xf numFmtId="0" fontId="5" fillId="0" borderId="1" xfId="0" applyFont="1" applyBorder="1"/>
    <xf numFmtId="49" fontId="1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4" fillId="0" borderId="1" xfId="26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9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9" fontId="5" fillId="0" borderId="1" xfId="26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5" fillId="0" borderId="0" xfId="26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9" fillId="0" borderId="1" xfId="0" applyFont="1" applyBorder="1" applyAlignment="1">
      <alignment horizontal="center"/>
    </xf>
    <xf numFmtId="49" fontId="4" fillId="0" borderId="1" xfId="26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3">
    <cellStyle name="Hyperlink" xfId="3"/>
    <cellStyle name="Hyperlink 2" xfId="14"/>
    <cellStyle name="Вывод 2" xfId="5"/>
    <cellStyle name="Гиперссылка" xfId="1" builtinId="8"/>
    <cellStyle name="Гиперссылка 2" xfId="6"/>
    <cellStyle name="Гиперссылка 3" xfId="8"/>
    <cellStyle name="Гиперссылка 3 2" xfId="16"/>
    <cellStyle name="Гиперссылка 3 3" xfId="22"/>
    <cellStyle name="Гиперссылка 4" xfId="10"/>
    <cellStyle name="Гиперссылка 5" xfId="25"/>
    <cellStyle name="Обычный" xfId="0" builtinId="0"/>
    <cellStyle name="Обычный 10" xfId="4"/>
    <cellStyle name="Обычный 10 2" xfId="29"/>
    <cellStyle name="Обычный 2" xfId="9"/>
    <cellStyle name="Обычный 2 2" xfId="11"/>
    <cellStyle name="Обычный 2 3" xfId="17"/>
    <cellStyle name="Обычный 2 3 2" xfId="19"/>
    <cellStyle name="Обычный 2 3 2 2" xfId="31"/>
    <cellStyle name="Обычный 2 4" xfId="23"/>
    <cellStyle name="Обычный 3" xfId="7"/>
    <cellStyle name="Обычный 3 2" xfId="15"/>
    <cellStyle name="Обычный 3 3" xfId="21"/>
    <cellStyle name="Обычный 4" xfId="18"/>
    <cellStyle name="Обычный 4 2" xfId="24"/>
    <cellStyle name="Обычный 4 3" xfId="30"/>
    <cellStyle name="Обычный 6" xfId="12"/>
    <cellStyle name="Обычный 8" xfId="13"/>
    <cellStyle name="Процентный" xfId="26" builtinId="5"/>
    <cellStyle name="Финансовый 2" xfId="2"/>
    <cellStyle name="Финансовый 3" xfId="20"/>
    <cellStyle name="Финансовый 3 2" xfId="27"/>
    <cellStyle name="Финансовый 3 3" xfId="28"/>
    <cellStyle name="Финансовый 3 4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91-gorkiy@mail,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zoomScale="75" zoomScaleNormal="75" workbookViewId="0">
      <selection activeCell="E10" sqref="E10"/>
    </sheetView>
  </sheetViews>
  <sheetFormatPr defaultRowHeight="14.5"/>
  <cols>
    <col min="1" max="1" width="6.81640625" customWidth="1"/>
    <col min="2" max="2" width="55.1796875" customWidth="1"/>
    <col min="3" max="3" width="27.81640625" customWidth="1"/>
    <col min="4" max="4" width="24.7265625" customWidth="1"/>
    <col min="5" max="5" width="21" customWidth="1"/>
    <col min="6" max="6" width="37.453125" customWidth="1"/>
    <col min="7" max="7" width="34.7265625" customWidth="1"/>
    <col min="8" max="8" width="27.453125" customWidth="1"/>
  </cols>
  <sheetData>
    <row r="1" spans="1:11" ht="15" customHeight="1">
      <c r="A1" s="40" t="s">
        <v>7</v>
      </c>
      <c r="B1" s="40"/>
      <c r="C1" s="40"/>
      <c r="D1" s="40"/>
      <c r="E1" s="40"/>
      <c r="F1" s="40"/>
      <c r="G1" s="40"/>
      <c r="H1" s="40"/>
      <c r="I1" s="13"/>
      <c r="J1" s="13"/>
      <c r="K1" s="13"/>
    </row>
    <row r="2" spans="1:11" ht="15" customHeight="1">
      <c r="A2" s="40"/>
      <c r="B2" s="40"/>
      <c r="C2" s="40"/>
      <c r="D2" s="40"/>
      <c r="E2" s="40"/>
      <c r="F2" s="40"/>
      <c r="G2" s="40"/>
      <c r="H2" s="40"/>
      <c r="I2" s="13"/>
      <c r="J2" s="13"/>
      <c r="K2" s="13"/>
    </row>
    <row r="3" spans="1:11">
      <c r="A3" s="41"/>
      <c r="B3" s="41"/>
      <c r="C3" s="41"/>
      <c r="D3" s="41"/>
      <c r="E3" s="41"/>
      <c r="F3" s="41"/>
      <c r="G3" s="41"/>
      <c r="H3" s="41"/>
      <c r="I3" s="10"/>
      <c r="J3" s="10"/>
      <c r="K3" s="10"/>
    </row>
    <row r="4" spans="1:11" ht="42.75" customHeight="1">
      <c r="A4" s="42" t="s">
        <v>0</v>
      </c>
      <c r="B4" s="42" t="s">
        <v>1</v>
      </c>
      <c r="C4" s="42" t="s">
        <v>2</v>
      </c>
      <c r="D4" s="46" t="s">
        <v>3</v>
      </c>
      <c r="E4" s="47"/>
      <c r="F4" s="44" t="s">
        <v>4</v>
      </c>
      <c r="G4" s="44" t="s">
        <v>5</v>
      </c>
      <c r="H4" s="42" t="s">
        <v>6</v>
      </c>
    </row>
    <row r="5" spans="1:11" ht="15.5">
      <c r="A5" s="43"/>
      <c r="B5" s="43"/>
      <c r="C5" s="43"/>
      <c r="D5" s="1" t="s">
        <v>18</v>
      </c>
      <c r="E5" s="1" t="s">
        <v>19</v>
      </c>
      <c r="F5" s="45"/>
      <c r="G5" s="45"/>
      <c r="H5" s="43"/>
    </row>
    <row r="6" spans="1:11" ht="36">
      <c r="A6" s="5">
        <v>1</v>
      </c>
      <c r="B6" s="5" t="s">
        <v>38</v>
      </c>
      <c r="C6" s="5" t="s">
        <v>39</v>
      </c>
      <c r="D6" s="5">
        <v>42</v>
      </c>
      <c r="E6" s="5">
        <v>57</v>
      </c>
      <c r="F6" s="5" t="s">
        <v>40</v>
      </c>
      <c r="G6" s="25" t="s">
        <v>41</v>
      </c>
      <c r="H6" s="5">
        <v>87077561731</v>
      </c>
    </row>
    <row r="7" spans="1:11" ht="18">
      <c r="A7" s="38" t="s">
        <v>37</v>
      </c>
      <c r="B7" s="39"/>
      <c r="C7" s="23"/>
      <c r="D7" s="24"/>
      <c r="E7" s="24"/>
      <c r="F7" s="24"/>
      <c r="G7" s="23"/>
      <c r="H7" s="23"/>
    </row>
    <row r="28" spans="1:8" s="3" customFormat="1">
      <c r="A28"/>
      <c r="B28"/>
      <c r="C28"/>
      <c r="D28"/>
      <c r="E28"/>
      <c r="F28"/>
      <c r="G28"/>
      <c r="H28"/>
    </row>
  </sheetData>
  <mergeCells count="9">
    <mergeCell ref="A7:B7"/>
    <mergeCell ref="A1:H3"/>
    <mergeCell ref="A4:A5"/>
    <mergeCell ref="B4:B5"/>
    <mergeCell ref="C4:C5"/>
    <mergeCell ref="H4:H5"/>
    <mergeCell ref="G4:G5"/>
    <mergeCell ref="F4:F5"/>
    <mergeCell ref="D4:E4"/>
  </mergeCells>
  <hyperlinks>
    <hyperlink ref="G6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22"/>
  <sheetViews>
    <sheetView tabSelected="1" zoomScale="70" zoomScaleNormal="70" workbookViewId="0">
      <selection activeCell="K42" sqref="K42"/>
    </sheetView>
  </sheetViews>
  <sheetFormatPr defaultRowHeight="14"/>
  <cols>
    <col min="1" max="1" width="7.26953125" style="31" customWidth="1"/>
    <col min="2" max="2" width="52.26953125" style="31" customWidth="1"/>
    <col min="3" max="3" width="17.81640625" style="33" customWidth="1"/>
    <col min="4" max="4" width="33.90625" style="31" customWidth="1"/>
    <col min="5" max="5" width="17.7265625" style="31" customWidth="1"/>
    <col min="6" max="6" width="32.7265625" style="31" customWidth="1"/>
    <col min="7" max="7" width="20.7265625" style="31" customWidth="1"/>
    <col min="8" max="8" width="14.453125" style="31" customWidth="1"/>
    <col min="9" max="9" width="10.81640625" style="31" customWidth="1"/>
    <col min="10" max="10" width="10.1796875" style="31" customWidth="1"/>
    <col min="11" max="11" width="30.81640625" style="31" customWidth="1"/>
    <col min="12" max="12" width="18.453125" style="31" customWidth="1"/>
    <col min="13" max="13" width="13.54296875" style="31" customWidth="1"/>
    <col min="14" max="14" width="22.81640625" style="31" customWidth="1"/>
    <col min="15" max="15" width="20" style="31" customWidth="1"/>
    <col min="16" max="16" width="19" style="31" customWidth="1"/>
    <col min="17" max="16384" width="8.7265625" style="31"/>
  </cols>
  <sheetData>
    <row r="1" spans="1:16" ht="15" customHeight="1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s="32" customFormat="1" ht="32.25" customHeight="1">
      <c r="A4" s="6" t="s">
        <v>0</v>
      </c>
      <c r="B4" s="6" t="s">
        <v>8</v>
      </c>
      <c r="C4" s="29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23</v>
      </c>
      <c r="L4" s="6" t="s">
        <v>24</v>
      </c>
      <c r="M4" s="6" t="s">
        <v>31</v>
      </c>
      <c r="N4" s="6" t="s">
        <v>25</v>
      </c>
      <c r="O4" s="6" t="s">
        <v>26</v>
      </c>
      <c r="P4" s="6" t="s">
        <v>27</v>
      </c>
    </row>
    <row r="5" spans="1:16" ht="15.75" customHeight="1">
      <c r="A5" s="20">
        <v>1</v>
      </c>
      <c r="B5" s="50" t="s">
        <v>42</v>
      </c>
      <c r="C5" s="14" t="s">
        <v>142</v>
      </c>
      <c r="D5" s="26" t="s">
        <v>44</v>
      </c>
      <c r="E5" s="20" t="s">
        <v>136</v>
      </c>
      <c r="F5" s="4" t="s">
        <v>45</v>
      </c>
      <c r="G5" s="20" t="s">
        <v>46</v>
      </c>
      <c r="H5" s="20" t="s">
        <v>21</v>
      </c>
      <c r="I5" s="20" t="s">
        <v>35</v>
      </c>
      <c r="J5" s="20">
        <v>82</v>
      </c>
      <c r="K5" s="20" t="s">
        <v>149</v>
      </c>
      <c r="L5" s="20" t="s">
        <v>150</v>
      </c>
      <c r="M5" s="20" t="s">
        <v>32</v>
      </c>
      <c r="N5" s="20"/>
      <c r="O5" s="20"/>
      <c r="P5" s="20"/>
    </row>
    <row r="6" spans="1:16" ht="15.75" customHeight="1">
      <c r="A6" s="20">
        <v>2</v>
      </c>
      <c r="B6" s="51"/>
      <c r="C6" s="34" t="str">
        <f>"060412601583"</f>
        <v>060412601583</v>
      </c>
      <c r="D6" s="26" t="s">
        <v>47</v>
      </c>
      <c r="E6" s="20" t="s">
        <v>137</v>
      </c>
      <c r="F6" s="4" t="s">
        <v>48</v>
      </c>
      <c r="G6" s="20" t="s">
        <v>54</v>
      </c>
      <c r="H6" s="20" t="s">
        <v>21</v>
      </c>
      <c r="I6" s="20" t="s">
        <v>35</v>
      </c>
      <c r="J6" s="20">
        <v>57</v>
      </c>
      <c r="K6" s="20"/>
      <c r="L6" s="20"/>
      <c r="M6" s="20" t="s">
        <v>32</v>
      </c>
      <c r="N6" s="20" t="s">
        <v>170</v>
      </c>
      <c r="O6" s="20" t="s">
        <v>171</v>
      </c>
      <c r="P6" s="20"/>
    </row>
    <row r="7" spans="1:16" ht="15.75" customHeight="1">
      <c r="A7" s="20">
        <v>3</v>
      </c>
      <c r="B7" s="51"/>
      <c r="C7" s="34" t="str">
        <f>"061030601916"</f>
        <v>061030601916</v>
      </c>
      <c r="D7" s="26" t="s">
        <v>49</v>
      </c>
      <c r="E7" s="20" t="s">
        <v>138</v>
      </c>
      <c r="F7" s="4" t="s">
        <v>50</v>
      </c>
      <c r="G7" s="20" t="s">
        <v>51</v>
      </c>
      <c r="H7" s="20" t="s">
        <v>21</v>
      </c>
      <c r="I7" s="20" t="s">
        <v>15</v>
      </c>
      <c r="J7" s="20">
        <v>110</v>
      </c>
      <c r="K7" s="20" t="s">
        <v>151</v>
      </c>
      <c r="L7" s="20" t="s">
        <v>152</v>
      </c>
      <c r="M7" s="20" t="s">
        <v>32</v>
      </c>
      <c r="N7" s="20"/>
      <c r="O7" s="20"/>
      <c r="P7" s="20"/>
    </row>
    <row r="8" spans="1:16" ht="15.75" customHeight="1">
      <c r="A8" s="20">
        <v>4</v>
      </c>
      <c r="B8" s="51"/>
      <c r="C8" s="34" t="str">
        <f>"060527601707"</f>
        <v>060527601707</v>
      </c>
      <c r="D8" s="26" t="s">
        <v>52</v>
      </c>
      <c r="E8" s="20" t="s">
        <v>139</v>
      </c>
      <c r="F8" s="4" t="s">
        <v>53</v>
      </c>
      <c r="G8" s="20" t="s">
        <v>54</v>
      </c>
      <c r="H8" s="20" t="s">
        <v>21</v>
      </c>
      <c r="I8" s="20" t="s">
        <v>35</v>
      </c>
      <c r="J8" s="20">
        <v>56</v>
      </c>
      <c r="K8" s="20" t="s">
        <v>143</v>
      </c>
      <c r="L8" s="20" t="s">
        <v>144</v>
      </c>
      <c r="M8" s="20" t="s">
        <v>32</v>
      </c>
      <c r="N8" s="20"/>
      <c r="O8" s="20"/>
      <c r="P8" s="20"/>
    </row>
    <row r="9" spans="1:16" ht="15.75" customHeight="1">
      <c r="A9" s="20">
        <v>5</v>
      </c>
      <c r="B9" s="51"/>
      <c r="C9" s="34" t="str">
        <f>"060416501658"</f>
        <v>060416501658</v>
      </c>
      <c r="D9" s="26" t="s">
        <v>55</v>
      </c>
      <c r="E9" s="20" t="s">
        <v>140</v>
      </c>
      <c r="F9" s="4" t="s">
        <v>56</v>
      </c>
      <c r="G9" s="20" t="s">
        <v>51</v>
      </c>
      <c r="H9" s="20" t="s">
        <v>21</v>
      </c>
      <c r="I9" s="20" t="s">
        <v>35</v>
      </c>
      <c r="J9" s="20">
        <v>38</v>
      </c>
      <c r="K9" s="20" t="s">
        <v>143</v>
      </c>
      <c r="L9" s="20" t="s">
        <v>169</v>
      </c>
      <c r="M9" s="20" t="s">
        <v>32</v>
      </c>
      <c r="N9" s="20"/>
      <c r="O9" s="20"/>
      <c r="P9" s="20"/>
    </row>
    <row r="10" spans="1:16" ht="15.75" customHeight="1">
      <c r="A10" s="20">
        <v>6</v>
      </c>
      <c r="B10" s="51"/>
      <c r="C10" s="34" t="str">
        <f>"060317600340"</f>
        <v>060317600340</v>
      </c>
      <c r="D10" s="26" t="s">
        <v>57</v>
      </c>
      <c r="E10" s="20" t="s">
        <v>141</v>
      </c>
      <c r="F10" s="4" t="s">
        <v>110</v>
      </c>
      <c r="G10" s="20" t="s">
        <v>51</v>
      </c>
      <c r="H10" s="20" t="s">
        <v>21</v>
      </c>
      <c r="I10" s="20" t="s">
        <v>35</v>
      </c>
      <c r="J10" s="20">
        <v>47</v>
      </c>
      <c r="K10" s="20"/>
      <c r="L10" s="20"/>
      <c r="M10" s="20" t="s">
        <v>32</v>
      </c>
      <c r="N10" s="20" t="s">
        <v>167</v>
      </c>
      <c r="O10" s="20" t="s">
        <v>168</v>
      </c>
      <c r="P10" s="20"/>
    </row>
    <row r="11" spans="1:16" ht="15.75" customHeight="1">
      <c r="A11" s="20">
        <v>7</v>
      </c>
      <c r="B11" s="51"/>
      <c r="C11" s="34" t="str">
        <f>"060423601365"</f>
        <v>060423601365</v>
      </c>
      <c r="D11" s="26" t="s">
        <v>58</v>
      </c>
      <c r="E11" s="27" t="s">
        <v>72</v>
      </c>
      <c r="F11" s="4" t="s">
        <v>62</v>
      </c>
      <c r="G11" s="20" t="s">
        <v>99</v>
      </c>
      <c r="H11" s="20" t="s">
        <v>21</v>
      </c>
      <c r="I11" s="20" t="s">
        <v>35</v>
      </c>
      <c r="J11" s="20">
        <v>63</v>
      </c>
      <c r="K11" s="20"/>
      <c r="L11" s="20"/>
      <c r="M11" s="20" t="s">
        <v>32</v>
      </c>
      <c r="N11" s="20" t="s">
        <v>174</v>
      </c>
      <c r="O11" s="20" t="s">
        <v>171</v>
      </c>
      <c r="P11" s="20"/>
    </row>
    <row r="12" spans="1:16" ht="15.75" customHeight="1">
      <c r="A12" s="20">
        <v>8</v>
      </c>
      <c r="B12" s="51"/>
      <c r="C12" s="34" t="str">
        <f>"061026500286"</f>
        <v>061026500286</v>
      </c>
      <c r="D12" s="26" t="s">
        <v>59</v>
      </c>
      <c r="E12" s="20" t="s">
        <v>60</v>
      </c>
      <c r="F12" s="4" t="s">
        <v>74</v>
      </c>
      <c r="G12" s="20" t="s">
        <v>51</v>
      </c>
      <c r="H12" s="20" t="s">
        <v>21</v>
      </c>
      <c r="I12" s="20" t="s">
        <v>35</v>
      </c>
      <c r="J12" s="20">
        <v>46</v>
      </c>
      <c r="K12" s="20"/>
      <c r="L12" s="20"/>
      <c r="M12" s="20" t="s">
        <v>32</v>
      </c>
      <c r="N12" s="20"/>
      <c r="O12" s="20"/>
      <c r="P12" s="20"/>
    </row>
    <row r="13" spans="1:16" ht="15.75" customHeight="1">
      <c r="A13" s="20">
        <v>9</v>
      </c>
      <c r="B13" s="51"/>
      <c r="C13" s="34" t="str">
        <f>"060824500549"</f>
        <v>060824500549</v>
      </c>
      <c r="D13" s="26" t="s">
        <v>65</v>
      </c>
      <c r="E13" s="20" t="s">
        <v>61</v>
      </c>
      <c r="F13" s="4" t="s">
        <v>62</v>
      </c>
      <c r="G13" s="20" t="s">
        <v>63</v>
      </c>
      <c r="H13" s="20" t="s">
        <v>21</v>
      </c>
      <c r="I13" s="20" t="s">
        <v>35</v>
      </c>
      <c r="J13" s="20">
        <v>36</v>
      </c>
      <c r="K13" s="20"/>
      <c r="L13" s="20"/>
      <c r="M13" s="20" t="s">
        <v>32</v>
      </c>
      <c r="N13" s="20" t="s">
        <v>185</v>
      </c>
      <c r="O13" s="20" t="s">
        <v>166</v>
      </c>
      <c r="P13" s="20"/>
    </row>
    <row r="14" spans="1:16" ht="15.75" customHeight="1">
      <c r="A14" s="20">
        <v>10</v>
      </c>
      <c r="B14" s="51"/>
      <c r="C14" s="34" t="str">
        <f>"051106501069"</f>
        <v>051106501069</v>
      </c>
      <c r="D14" s="26" t="s">
        <v>66</v>
      </c>
      <c r="E14" s="20" t="s">
        <v>67</v>
      </c>
      <c r="F14" s="4" t="s">
        <v>75</v>
      </c>
      <c r="G14" s="20" t="s">
        <v>51</v>
      </c>
      <c r="H14" s="20" t="s">
        <v>21</v>
      </c>
      <c r="I14" s="20" t="s">
        <v>35</v>
      </c>
      <c r="J14" s="20">
        <v>73</v>
      </c>
      <c r="K14" s="20" t="s">
        <v>145</v>
      </c>
      <c r="L14" s="20" t="s">
        <v>164</v>
      </c>
      <c r="M14" s="20" t="s">
        <v>32</v>
      </c>
      <c r="N14" s="20"/>
      <c r="O14" s="20"/>
      <c r="P14" s="20"/>
    </row>
    <row r="15" spans="1:16" ht="15.75" customHeight="1">
      <c r="A15" s="20">
        <v>11</v>
      </c>
      <c r="B15" s="51"/>
      <c r="C15" s="34" t="str">
        <f>"060314601898"</f>
        <v>060314601898</v>
      </c>
      <c r="D15" s="26" t="s">
        <v>73</v>
      </c>
      <c r="E15" s="20" t="s">
        <v>68</v>
      </c>
      <c r="F15" s="4" t="s">
        <v>76</v>
      </c>
      <c r="G15" s="20" t="s">
        <v>81</v>
      </c>
      <c r="H15" s="20" t="s">
        <v>21</v>
      </c>
      <c r="I15" s="20" t="s">
        <v>35</v>
      </c>
      <c r="J15" s="20">
        <v>68</v>
      </c>
      <c r="K15" s="20"/>
      <c r="L15" s="20"/>
      <c r="M15" s="20" t="s">
        <v>32</v>
      </c>
      <c r="N15" s="20" t="s">
        <v>178</v>
      </c>
      <c r="O15" s="20" t="s">
        <v>179</v>
      </c>
      <c r="P15" s="20"/>
    </row>
    <row r="16" spans="1:16" ht="15.75" customHeight="1">
      <c r="A16" s="20">
        <v>12</v>
      </c>
      <c r="B16" s="51"/>
      <c r="C16" s="34" t="str">
        <f>"060613601724"</f>
        <v>060613601724</v>
      </c>
      <c r="D16" s="26" t="s">
        <v>77</v>
      </c>
      <c r="E16" s="20" t="s">
        <v>69</v>
      </c>
      <c r="F16" s="4" t="s">
        <v>78</v>
      </c>
      <c r="G16" s="20" t="s">
        <v>64</v>
      </c>
      <c r="H16" s="20" t="s">
        <v>21</v>
      </c>
      <c r="I16" s="20" t="s">
        <v>35</v>
      </c>
      <c r="J16" s="20">
        <v>42</v>
      </c>
      <c r="K16" s="20"/>
      <c r="L16" s="20"/>
      <c r="M16" s="20" t="s">
        <v>32</v>
      </c>
      <c r="N16" s="20" t="s">
        <v>187</v>
      </c>
      <c r="O16" s="20"/>
      <c r="P16" s="20"/>
    </row>
    <row r="17" spans="1:16" ht="15.75" customHeight="1">
      <c r="A17" s="20">
        <v>13</v>
      </c>
      <c r="B17" s="51"/>
      <c r="C17" s="34" t="str">
        <f>"060428602320"</f>
        <v>060428602320</v>
      </c>
      <c r="D17" s="26" t="s">
        <v>79</v>
      </c>
      <c r="E17" s="27" t="s">
        <v>71</v>
      </c>
      <c r="F17" s="4" t="s">
        <v>80</v>
      </c>
      <c r="G17" s="20" t="s">
        <v>81</v>
      </c>
      <c r="H17" s="20" t="s">
        <v>21</v>
      </c>
      <c r="I17" s="20" t="s">
        <v>35</v>
      </c>
      <c r="J17" s="20">
        <v>52</v>
      </c>
      <c r="K17" s="20" t="s">
        <v>153</v>
      </c>
      <c r="L17" s="20" t="s">
        <v>154</v>
      </c>
      <c r="M17" s="20" t="s">
        <v>32</v>
      </c>
      <c r="N17" s="20"/>
      <c r="O17" s="20"/>
      <c r="P17" s="20"/>
    </row>
    <row r="18" spans="1:16" ht="15.75" customHeight="1">
      <c r="A18" s="20">
        <v>14</v>
      </c>
      <c r="B18" s="51"/>
      <c r="C18" s="34" t="str">
        <f>"060310501969"</f>
        <v>060310501969</v>
      </c>
      <c r="D18" s="26" t="s">
        <v>82</v>
      </c>
      <c r="E18" s="27" t="s">
        <v>70</v>
      </c>
      <c r="F18" s="4" t="s">
        <v>62</v>
      </c>
      <c r="G18" s="20" t="s">
        <v>51</v>
      </c>
      <c r="H18" s="20" t="s">
        <v>21</v>
      </c>
      <c r="I18" s="20" t="s">
        <v>35</v>
      </c>
      <c r="J18" s="20">
        <v>39</v>
      </c>
      <c r="K18" s="20" t="s">
        <v>147</v>
      </c>
      <c r="L18" s="20" t="s">
        <v>156</v>
      </c>
      <c r="M18" s="20" t="s">
        <v>32</v>
      </c>
      <c r="N18" s="20"/>
      <c r="O18" s="20"/>
      <c r="P18" s="20"/>
    </row>
    <row r="19" spans="1:16" ht="15.75" customHeight="1">
      <c r="A19" s="20">
        <v>15</v>
      </c>
      <c r="B19" s="51"/>
      <c r="C19" s="34" t="str">
        <f>"060820601839"</f>
        <v>060820601839</v>
      </c>
      <c r="D19" s="26" t="s">
        <v>83</v>
      </c>
      <c r="E19" s="20" t="s">
        <v>85</v>
      </c>
      <c r="F19" s="4" t="s">
        <v>62</v>
      </c>
      <c r="G19" s="20" t="s">
        <v>84</v>
      </c>
      <c r="H19" s="20" t="s">
        <v>21</v>
      </c>
      <c r="I19" s="20" t="s">
        <v>35</v>
      </c>
      <c r="J19" s="20">
        <v>19</v>
      </c>
      <c r="K19" s="20"/>
      <c r="L19" s="20"/>
      <c r="M19" s="20" t="s">
        <v>32</v>
      </c>
      <c r="N19" s="20" t="s">
        <v>172</v>
      </c>
      <c r="O19" s="20" t="s">
        <v>179</v>
      </c>
      <c r="P19" s="20"/>
    </row>
    <row r="20" spans="1:16" ht="15.75" customHeight="1">
      <c r="A20" s="20">
        <v>16</v>
      </c>
      <c r="B20" s="51"/>
      <c r="C20" s="34" t="str">
        <f>"061125601269"</f>
        <v>061125601269</v>
      </c>
      <c r="D20" s="26" t="s">
        <v>90</v>
      </c>
      <c r="E20" s="20" t="s">
        <v>86</v>
      </c>
      <c r="F20" s="4" t="s">
        <v>74</v>
      </c>
      <c r="G20" s="20" t="s">
        <v>91</v>
      </c>
      <c r="H20" s="20" t="s">
        <v>21</v>
      </c>
      <c r="I20" s="20" t="s">
        <v>35</v>
      </c>
      <c r="J20" s="20">
        <v>85</v>
      </c>
      <c r="K20" s="20" t="s">
        <v>145</v>
      </c>
      <c r="L20" s="20" t="s">
        <v>146</v>
      </c>
      <c r="M20" s="20" t="s">
        <v>32</v>
      </c>
      <c r="N20" s="20"/>
      <c r="O20" s="20"/>
      <c r="P20" s="20"/>
    </row>
    <row r="21" spans="1:16" ht="15.75" customHeight="1">
      <c r="A21" s="20">
        <v>17</v>
      </c>
      <c r="B21" s="51"/>
      <c r="C21" s="34" t="str">
        <f>"061104500557"</f>
        <v>061104500557</v>
      </c>
      <c r="D21" s="26" t="s">
        <v>92</v>
      </c>
      <c r="E21" s="20" t="s">
        <v>87</v>
      </c>
      <c r="F21" s="4" t="s">
        <v>93</v>
      </c>
      <c r="G21" s="20" t="s">
        <v>51</v>
      </c>
      <c r="H21" s="20" t="s">
        <v>21</v>
      </c>
      <c r="I21" s="20" t="s">
        <v>35</v>
      </c>
      <c r="J21" s="20">
        <v>42</v>
      </c>
      <c r="K21" s="20" t="s">
        <v>155</v>
      </c>
      <c r="L21" s="20" t="s">
        <v>156</v>
      </c>
      <c r="M21" s="20" t="s">
        <v>32</v>
      </c>
      <c r="N21" s="20"/>
      <c r="O21" s="20"/>
      <c r="P21" s="20"/>
    </row>
    <row r="22" spans="1:16" ht="15.75" customHeight="1">
      <c r="A22" s="20">
        <v>18</v>
      </c>
      <c r="B22" s="51"/>
      <c r="C22" s="34" t="str">
        <f>"060824602432"</f>
        <v>060824602432</v>
      </c>
      <c r="D22" s="26" t="s">
        <v>94</v>
      </c>
      <c r="E22" s="20" t="s">
        <v>88</v>
      </c>
      <c r="F22" s="4" t="s">
        <v>95</v>
      </c>
      <c r="G22" s="20" t="s">
        <v>96</v>
      </c>
      <c r="H22" s="20" t="s">
        <v>21</v>
      </c>
      <c r="I22" s="20" t="s">
        <v>35</v>
      </c>
      <c r="J22" s="20">
        <v>81</v>
      </c>
      <c r="K22" s="20" t="s">
        <v>159</v>
      </c>
      <c r="L22" s="20" t="s">
        <v>162</v>
      </c>
      <c r="M22" s="20" t="s">
        <v>32</v>
      </c>
      <c r="N22" s="20"/>
      <c r="O22" s="20"/>
      <c r="P22" s="20"/>
    </row>
    <row r="23" spans="1:16" ht="15.75" customHeight="1">
      <c r="A23" s="20">
        <v>19</v>
      </c>
      <c r="B23" s="51"/>
      <c r="C23" s="34" t="str">
        <f>"051107501529"</f>
        <v>051107501529</v>
      </c>
      <c r="D23" s="26" t="s">
        <v>97</v>
      </c>
      <c r="E23" s="20" t="s">
        <v>89</v>
      </c>
      <c r="F23" s="4" t="s">
        <v>98</v>
      </c>
      <c r="G23" s="20" t="s">
        <v>99</v>
      </c>
      <c r="H23" s="20" t="s">
        <v>21</v>
      </c>
      <c r="I23" s="20" t="s">
        <v>35</v>
      </c>
      <c r="J23" s="20">
        <v>60</v>
      </c>
      <c r="K23" s="20" t="s">
        <v>157</v>
      </c>
      <c r="L23" s="20" t="s">
        <v>184</v>
      </c>
      <c r="M23" s="20" t="s">
        <v>32</v>
      </c>
      <c r="N23" s="20"/>
      <c r="O23" s="20"/>
      <c r="P23" s="20"/>
    </row>
    <row r="24" spans="1:16" ht="15.75" customHeight="1">
      <c r="A24" s="20">
        <v>20</v>
      </c>
      <c r="B24" s="51"/>
      <c r="C24" s="34" t="str">
        <f>"051107501529"</f>
        <v>051107501529</v>
      </c>
      <c r="D24" s="26" t="s">
        <v>100</v>
      </c>
      <c r="E24" s="20" t="s">
        <v>102</v>
      </c>
      <c r="F24" s="4" t="s">
        <v>101</v>
      </c>
      <c r="G24" s="20" t="s">
        <v>99</v>
      </c>
      <c r="H24" s="20" t="s">
        <v>21</v>
      </c>
      <c r="I24" s="20" t="s">
        <v>35</v>
      </c>
      <c r="J24" s="20">
        <v>57</v>
      </c>
      <c r="K24" s="20" t="s">
        <v>157</v>
      </c>
      <c r="L24" s="20" t="s">
        <v>158</v>
      </c>
      <c r="M24" s="20" t="s">
        <v>32</v>
      </c>
      <c r="N24" s="20"/>
      <c r="O24" s="20"/>
      <c r="P24" s="20"/>
    </row>
    <row r="25" spans="1:16" ht="15.75" customHeight="1">
      <c r="A25" s="20">
        <v>21</v>
      </c>
      <c r="B25" s="51"/>
      <c r="C25" s="34" t="str">
        <f>"060421502019"</f>
        <v>060421502019</v>
      </c>
      <c r="D25" s="26" t="s">
        <v>103</v>
      </c>
      <c r="E25" s="20" t="s">
        <v>104</v>
      </c>
      <c r="F25" s="4" t="s">
        <v>62</v>
      </c>
      <c r="G25" s="20" t="s">
        <v>99</v>
      </c>
      <c r="H25" s="20" t="s">
        <v>21</v>
      </c>
      <c r="I25" s="20" t="s">
        <v>35</v>
      </c>
      <c r="J25" s="20">
        <v>43</v>
      </c>
      <c r="K25" s="20"/>
      <c r="L25" s="20"/>
      <c r="M25" s="20" t="s">
        <v>32</v>
      </c>
      <c r="N25" s="20" t="s">
        <v>185</v>
      </c>
      <c r="O25" s="20" t="s">
        <v>166</v>
      </c>
      <c r="P25" s="20"/>
    </row>
    <row r="26" spans="1:16" ht="15.75" customHeight="1">
      <c r="A26" s="20">
        <v>22</v>
      </c>
      <c r="B26" s="51"/>
      <c r="C26" s="34" t="str">
        <f>"060321600957"</f>
        <v>060321600957</v>
      </c>
      <c r="D26" s="26" t="s">
        <v>105</v>
      </c>
      <c r="E26" s="20" t="s">
        <v>107</v>
      </c>
      <c r="F26" s="4" t="s">
        <v>106</v>
      </c>
      <c r="G26" s="20" t="s">
        <v>51</v>
      </c>
      <c r="H26" s="20" t="s">
        <v>21</v>
      </c>
      <c r="I26" s="20" t="s">
        <v>35</v>
      </c>
      <c r="J26" s="20">
        <v>71</v>
      </c>
      <c r="K26" s="20" t="s">
        <v>159</v>
      </c>
      <c r="L26" s="20" t="s">
        <v>160</v>
      </c>
      <c r="M26" s="20" t="s">
        <v>32</v>
      </c>
      <c r="N26" s="20"/>
      <c r="O26" s="20"/>
      <c r="P26" s="20"/>
    </row>
    <row r="27" spans="1:16" ht="15.75" customHeight="1">
      <c r="A27" s="20">
        <v>23</v>
      </c>
      <c r="B27" s="51"/>
      <c r="C27" s="34" t="str">
        <f>"060518501692"</f>
        <v>060518501692</v>
      </c>
      <c r="D27" s="26" t="s">
        <v>108</v>
      </c>
      <c r="E27" s="20" t="s">
        <v>109</v>
      </c>
      <c r="F27" s="4" t="s">
        <v>110</v>
      </c>
      <c r="G27" s="20" t="s">
        <v>51</v>
      </c>
      <c r="H27" s="20" t="s">
        <v>21</v>
      </c>
      <c r="I27" s="20" t="s">
        <v>35</v>
      </c>
      <c r="J27" s="20">
        <v>31</v>
      </c>
      <c r="K27" s="20"/>
      <c r="L27" s="20"/>
      <c r="M27" s="20" t="s">
        <v>32</v>
      </c>
      <c r="N27" s="20" t="s">
        <v>182</v>
      </c>
      <c r="O27" s="20" t="s">
        <v>166</v>
      </c>
      <c r="P27" s="20"/>
    </row>
    <row r="28" spans="1:16" ht="15.75" customHeight="1">
      <c r="A28" s="20">
        <v>24</v>
      </c>
      <c r="B28" s="51"/>
      <c r="C28" s="34" t="str">
        <f>"060202502286"</f>
        <v>060202502286</v>
      </c>
      <c r="D28" s="26" t="s">
        <v>111</v>
      </c>
      <c r="E28" s="20" t="s">
        <v>112</v>
      </c>
      <c r="F28" s="4" t="s">
        <v>110</v>
      </c>
      <c r="G28" s="20" t="s">
        <v>99</v>
      </c>
      <c r="H28" s="20" t="s">
        <v>21</v>
      </c>
      <c r="I28" s="20" t="s">
        <v>35</v>
      </c>
      <c r="J28" s="20">
        <v>49</v>
      </c>
      <c r="K28" s="20"/>
      <c r="L28" s="20"/>
      <c r="M28" s="20" t="s">
        <v>32</v>
      </c>
      <c r="N28" s="20" t="s">
        <v>172</v>
      </c>
      <c r="O28" s="20" t="s">
        <v>173</v>
      </c>
      <c r="P28" s="20"/>
    </row>
    <row r="29" spans="1:16" ht="15.75" customHeight="1">
      <c r="A29" s="20">
        <v>25</v>
      </c>
      <c r="B29" s="51"/>
      <c r="C29" s="34" t="str">
        <f>"051101501696"</f>
        <v>051101501696</v>
      </c>
      <c r="D29" s="26" t="s">
        <v>113</v>
      </c>
      <c r="E29" s="4" t="s">
        <v>114</v>
      </c>
      <c r="F29" s="4" t="s">
        <v>115</v>
      </c>
      <c r="G29" s="4" t="s">
        <v>46</v>
      </c>
      <c r="H29" s="20" t="s">
        <v>21</v>
      </c>
      <c r="I29" s="20" t="s">
        <v>35</v>
      </c>
      <c r="J29" s="4">
        <v>68</v>
      </c>
      <c r="K29" s="4" t="s">
        <v>149</v>
      </c>
      <c r="L29" s="4" t="s">
        <v>161</v>
      </c>
      <c r="M29" s="20" t="s">
        <v>32</v>
      </c>
      <c r="N29" s="20"/>
      <c r="O29" s="20"/>
      <c r="P29" s="20"/>
    </row>
    <row r="30" spans="1:16" ht="15.75" customHeight="1">
      <c r="A30" s="20">
        <v>26</v>
      </c>
      <c r="B30" s="51"/>
      <c r="C30" s="34" t="str">
        <f>"051101501696"</f>
        <v>051101501696</v>
      </c>
      <c r="D30" s="26" t="s">
        <v>116</v>
      </c>
      <c r="E30" s="4" t="s">
        <v>117</v>
      </c>
      <c r="F30" s="4" t="s">
        <v>110</v>
      </c>
      <c r="G30" s="4" t="s">
        <v>99</v>
      </c>
      <c r="H30" s="4" t="s">
        <v>33</v>
      </c>
      <c r="I30" s="20" t="s">
        <v>35</v>
      </c>
      <c r="J30" s="4">
        <v>51</v>
      </c>
      <c r="K30" s="4"/>
      <c r="L30" s="4"/>
      <c r="M30" s="20" t="s">
        <v>32</v>
      </c>
      <c r="N30" s="20" t="s">
        <v>188</v>
      </c>
      <c r="O30" s="20" t="s">
        <v>171</v>
      </c>
      <c r="P30" s="20"/>
    </row>
    <row r="31" spans="1:16" ht="15.75" customHeight="1">
      <c r="A31" s="20">
        <v>27</v>
      </c>
      <c r="B31" s="51"/>
      <c r="C31" s="34" t="str">
        <f>"060825602120"</f>
        <v>060825602120</v>
      </c>
      <c r="D31" s="26" t="s">
        <v>118</v>
      </c>
      <c r="E31" s="4" t="s">
        <v>119</v>
      </c>
      <c r="F31" s="4" t="s">
        <v>95</v>
      </c>
      <c r="G31" s="4" t="s">
        <v>96</v>
      </c>
      <c r="H31" s="20" t="s">
        <v>21</v>
      </c>
      <c r="I31" s="20" t="s">
        <v>35</v>
      </c>
      <c r="J31" s="4">
        <v>75</v>
      </c>
      <c r="K31" s="4" t="s">
        <v>149</v>
      </c>
      <c r="L31" s="4" t="s">
        <v>180</v>
      </c>
      <c r="M31" s="20" t="s">
        <v>32</v>
      </c>
      <c r="N31" s="20"/>
      <c r="O31" s="20"/>
      <c r="P31" s="20"/>
    </row>
    <row r="32" spans="1:16" ht="15.75" customHeight="1">
      <c r="A32" s="20">
        <v>28</v>
      </c>
      <c r="B32" s="51"/>
      <c r="C32" s="34" t="str">
        <f>"060318601959"</f>
        <v>060318601959</v>
      </c>
      <c r="D32" s="26" t="s">
        <v>120</v>
      </c>
      <c r="E32" s="4" t="s">
        <v>121</v>
      </c>
      <c r="F32" s="4" t="s">
        <v>106</v>
      </c>
      <c r="G32" s="4" t="s">
        <v>99</v>
      </c>
      <c r="H32" s="4" t="s">
        <v>33</v>
      </c>
      <c r="I32" s="20" t="s">
        <v>35</v>
      </c>
      <c r="J32" s="4">
        <v>58</v>
      </c>
      <c r="K32" s="4" t="s">
        <v>147</v>
      </c>
      <c r="L32" s="4" t="s">
        <v>144</v>
      </c>
      <c r="M32" s="20" t="s">
        <v>32</v>
      </c>
      <c r="N32" s="20"/>
      <c r="O32" s="20"/>
      <c r="P32" s="20"/>
    </row>
    <row r="33" spans="1:16" ht="15.75" customHeight="1">
      <c r="A33" s="20">
        <v>29</v>
      </c>
      <c r="B33" s="51"/>
      <c r="C33" s="34" t="str">
        <f>"060818502106"</f>
        <v>060818502106</v>
      </c>
      <c r="D33" s="26" t="s">
        <v>124</v>
      </c>
      <c r="E33" s="4" t="s">
        <v>122</v>
      </c>
      <c r="F33" s="4" t="s">
        <v>110</v>
      </c>
      <c r="G33" s="4" t="s">
        <v>51</v>
      </c>
      <c r="H33" s="4" t="s">
        <v>33</v>
      </c>
      <c r="I33" s="20" t="s">
        <v>35</v>
      </c>
      <c r="J33" s="4">
        <v>36</v>
      </c>
      <c r="K33" s="4"/>
      <c r="L33" s="4"/>
      <c r="M33" s="20" t="s">
        <v>32</v>
      </c>
      <c r="N33" s="20" t="s">
        <v>185</v>
      </c>
      <c r="O33" s="20" t="s">
        <v>186</v>
      </c>
      <c r="P33" s="20"/>
    </row>
    <row r="34" spans="1:16" ht="15.75" customHeight="1">
      <c r="A34" s="20">
        <v>30</v>
      </c>
      <c r="B34" s="51"/>
      <c r="C34" s="34" t="str">
        <f>"051107501807"</f>
        <v>051107501807</v>
      </c>
      <c r="D34" s="26" t="s">
        <v>125</v>
      </c>
      <c r="E34" s="4" t="s">
        <v>123</v>
      </c>
      <c r="F34" s="4" t="s">
        <v>62</v>
      </c>
      <c r="G34" s="4" t="s">
        <v>51</v>
      </c>
      <c r="H34" s="4" t="s">
        <v>33</v>
      </c>
      <c r="I34" s="20" t="s">
        <v>35</v>
      </c>
      <c r="J34" s="4">
        <v>34</v>
      </c>
      <c r="K34" s="4"/>
      <c r="L34" s="4"/>
      <c r="M34" s="20" t="s">
        <v>32</v>
      </c>
      <c r="N34" s="20" t="s">
        <v>176</v>
      </c>
      <c r="O34" s="20" t="s">
        <v>177</v>
      </c>
      <c r="P34" s="20"/>
    </row>
    <row r="35" spans="1:16" ht="15.75" customHeight="1">
      <c r="A35" s="20">
        <v>31</v>
      </c>
      <c r="B35" s="51"/>
      <c r="C35" s="34" t="str">
        <f>"060104601737"</f>
        <v>060104601737</v>
      </c>
      <c r="D35" s="26" t="s">
        <v>126</v>
      </c>
      <c r="E35" s="28" t="s">
        <v>131</v>
      </c>
      <c r="F35" s="4" t="s">
        <v>110</v>
      </c>
      <c r="G35" s="4" t="s">
        <v>51</v>
      </c>
      <c r="H35" s="20" t="s">
        <v>21</v>
      </c>
      <c r="I35" s="20" t="s">
        <v>35</v>
      </c>
      <c r="J35" s="4">
        <v>51</v>
      </c>
      <c r="K35" s="4" t="s">
        <v>175</v>
      </c>
      <c r="L35" s="4" t="s">
        <v>183</v>
      </c>
      <c r="M35" s="20" t="s">
        <v>32</v>
      </c>
      <c r="N35" s="20"/>
      <c r="O35" s="20"/>
      <c r="P35" s="20"/>
    </row>
    <row r="36" spans="1:16" ht="15.75" customHeight="1">
      <c r="A36" s="20">
        <v>32</v>
      </c>
      <c r="B36" s="51"/>
      <c r="C36" s="34" t="str">
        <f>"060924601775"</f>
        <v>060924601775</v>
      </c>
      <c r="D36" s="26" t="s">
        <v>127</v>
      </c>
      <c r="E36" s="4" t="s">
        <v>132</v>
      </c>
      <c r="F36" s="4" t="s">
        <v>110</v>
      </c>
      <c r="G36" s="4" t="s">
        <v>54</v>
      </c>
      <c r="H36" s="20" t="s">
        <v>21</v>
      </c>
      <c r="I36" s="20" t="s">
        <v>35</v>
      </c>
      <c r="J36" s="4">
        <v>70</v>
      </c>
      <c r="K36" s="4"/>
      <c r="L36" s="4"/>
      <c r="M36" s="20" t="s">
        <v>32</v>
      </c>
      <c r="N36" s="20" t="s">
        <v>165</v>
      </c>
      <c r="O36" s="20" t="s">
        <v>189</v>
      </c>
      <c r="P36" s="20"/>
    </row>
    <row r="37" spans="1:16" ht="15.75" customHeight="1">
      <c r="A37" s="20">
        <v>33</v>
      </c>
      <c r="B37" s="51"/>
      <c r="C37" s="34" t="str">
        <f>"060427502248"</f>
        <v>060427502248</v>
      </c>
      <c r="D37" s="26" t="s">
        <v>181</v>
      </c>
      <c r="E37" s="4" t="s">
        <v>133</v>
      </c>
      <c r="F37" s="4" t="s">
        <v>130</v>
      </c>
      <c r="G37" s="4" t="s">
        <v>96</v>
      </c>
      <c r="H37" s="4" t="s">
        <v>33</v>
      </c>
      <c r="I37" s="20" t="s">
        <v>35</v>
      </c>
      <c r="J37" s="4">
        <v>46</v>
      </c>
      <c r="K37" s="4"/>
      <c r="L37" s="4"/>
      <c r="M37" s="20" t="s">
        <v>32</v>
      </c>
      <c r="N37" s="20" t="s">
        <v>182</v>
      </c>
      <c r="O37" s="20" t="s">
        <v>166</v>
      </c>
      <c r="P37" s="20"/>
    </row>
    <row r="38" spans="1:16" ht="15.75" customHeight="1">
      <c r="A38" s="20">
        <v>34</v>
      </c>
      <c r="B38" s="51"/>
      <c r="C38" s="34" t="str">
        <f>"060915601796"</f>
        <v>060915601796</v>
      </c>
      <c r="D38" s="26" t="s">
        <v>128</v>
      </c>
      <c r="E38" s="4" t="s">
        <v>134</v>
      </c>
      <c r="F38" s="4" t="s">
        <v>129</v>
      </c>
      <c r="G38" s="4" t="s">
        <v>135</v>
      </c>
      <c r="H38" s="20" t="s">
        <v>21</v>
      </c>
      <c r="I38" s="20" t="s">
        <v>35</v>
      </c>
      <c r="J38" s="4">
        <v>76</v>
      </c>
      <c r="K38" s="4" t="s">
        <v>175</v>
      </c>
      <c r="L38" s="4" t="s">
        <v>148</v>
      </c>
      <c r="M38" s="20" t="s">
        <v>32</v>
      </c>
      <c r="N38" s="20"/>
      <c r="O38" s="20"/>
      <c r="P38" s="20"/>
    </row>
    <row r="39" spans="1:16" ht="15.75" customHeight="1">
      <c r="A39" s="20">
        <v>35</v>
      </c>
      <c r="B39" s="51"/>
      <c r="C39" s="34" t="str">
        <f>"060506602126"</f>
        <v>060506602126</v>
      </c>
      <c r="D39" s="26" t="s">
        <v>191</v>
      </c>
      <c r="E39" s="34" t="s">
        <v>195</v>
      </c>
      <c r="F39" s="4" t="s">
        <v>115</v>
      </c>
      <c r="G39" s="4"/>
      <c r="H39" s="4" t="s">
        <v>33</v>
      </c>
      <c r="I39" s="20" t="s">
        <v>35</v>
      </c>
      <c r="J39" s="4"/>
      <c r="K39" s="4" t="s">
        <v>147</v>
      </c>
      <c r="L39" s="4" t="s">
        <v>148</v>
      </c>
      <c r="M39" s="20" t="s">
        <v>32</v>
      </c>
      <c r="N39" s="20"/>
      <c r="O39" s="20"/>
      <c r="P39" s="20"/>
    </row>
    <row r="40" spans="1:16" ht="15.75" customHeight="1">
      <c r="A40" s="20">
        <v>36</v>
      </c>
      <c r="B40" s="51"/>
      <c r="C40" s="34" t="str">
        <f>"060630501899"</f>
        <v>060630501899</v>
      </c>
      <c r="D40" s="26" t="s">
        <v>163</v>
      </c>
      <c r="E40" s="34" t="s">
        <v>196</v>
      </c>
      <c r="F40" s="4" t="s">
        <v>110</v>
      </c>
      <c r="G40" s="4"/>
      <c r="H40" s="20" t="s">
        <v>21</v>
      </c>
      <c r="I40" s="20" t="s">
        <v>35</v>
      </c>
      <c r="J40" s="4"/>
      <c r="K40" s="4" t="s">
        <v>147</v>
      </c>
      <c r="L40" s="4" t="s">
        <v>156</v>
      </c>
      <c r="M40" s="20" t="s">
        <v>32</v>
      </c>
      <c r="N40" s="20"/>
      <c r="O40" s="20"/>
      <c r="P40" s="20"/>
    </row>
    <row r="41" spans="1:16" ht="15.75" customHeight="1">
      <c r="A41" s="20">
        <v>37</v>
      </c>
      <c r="B41" s="51"/>
      <c r="C41" s="34" t="str">
        <f>"061009601901"</f>
        <v>061009601901</v>
      </c>
      <c r="D41" s="26" t="s">
        <v>190</v>
      </c>
      <c r="E41" s="34" t="s">
        <v>194</v>
      </c>
      <c r="F41" s="4" t="s">
        <v>115</v>
      </c>
      <c r="G41" s="4"/>
      <c r="H41" s="20" t="s">
        <v>21</v>
      </c>
      <c r="I41" s="20" t="s">
        <v>35</v>
      </c>
      <c r="J41" s="4"/>
      <c r="K41" s="4"/>
      <c r="L41" s="4"/>
      <c r="M41" s="20" t="s">
        <v>32</v>
      </c>
      <c r="N41" s="20" t="s">
        <v>165</v>
      </c>
      <c r="O41" s="20" t="s">
        <v>166</v>
      </c>
      <c r="P41" s="20"/>
    </row>
    <row r="42" spans="1:16" ht="15.75" customHeight="1">
      <c r="A42" s="20">
        <v>38</v>
      </c>
      <c r="B42" s="52"/>
      <c r="C42" s="34" t="str">
        <f>"060802602333"</f>
        <v>060802602333</v>
      </c>
      <c r="D42" s="26" t="s">
        <v>192</v>
      </c>
      <c r="E42" s="4" t="s">
        <v>197</v>
      </c>
      <c r="F42" s="4" t="s">
        <v>115</v>
      </c>
      <c r="G42" s="4"/>
      <c r="H42" s="4" t="s">
        <v>33</v>
      </c>
      <c r="I42" s="20" t="s">
        <v>35</v>
      </c>
      <c r="J42" s="4"/>
      <c r="K42" s="4"/>
      <c r="L42" s="4"/>
      <c r="M42" s="20" t="s">
        <v>32</v>
      </c>
      <c r="N42" s="20"/>
      <c r="O42" s="20"/>
      <c r="P42" s="20" t="s">
        <v>193</v>
      </c>
    </row>
    <row r="43" spans="1:16" ht="15.75" customHeight="1">
      <c r="A43" s="34">
        <v>39</v>
      </c>
      <c r="B43" s="37"/>
      <c r="C43" s="36" t="str">
        <f>"060624600796"</f>
        <v>060624600796</v>
      </c>
      <c r="D43" s="35" t="s">
        <v>198</v>
      </c>
      <c r="E43" s="34" t="s">
        <v>205</v>
      </c>
      <c r="F43" s="4" t="s">
        <v>110</v>
      </c>
      <c r="G43" s="35"/>
      <c r="H43" s="4" t="s">
        <v>33</v>
      </c>
      <c r="I43" s="20" t="s">
        <v>35</v>
      </c>
      <c r="J43" s="35"/>
      <c r="K43" s="35"/>
      <c r="L43" s="35"/>
      <c r="M43" s="20" t="s">
        <v>32</v>
      </c>
      <c r="N43" s="35"/>
      <c r="O43" s="35"/>
      <c r="P43" s="20" t="s">
        <v>193</v>
      </c>
    </row>
    <row r="44" spans="1:16" ht="15.75" customHeight="1">
      <c r="A44" s="34">
        <v>40</v>
      </c>
      <c r="B44" s="35"/>
      <c r="C44" s="36" t="str">
        <f>"050328501985"</f>
        <v>050328501985</v>
      </c>
      <c r="D44" s="35" t="s">
        <v>199</v>
      </c>
      <c r="E44" s="34" t="s">
        <v>203</v>
      </c>
      <c r="F44" s="4" t="s">
        <v>110</v>
      </c>
      <c r="G44" s="35"/>
      <c r="H44" s="4" t="s">
        <v>33</v>
      </c>
      <c r="I44" s="20" t="s">
        <v>35</v>
      </c>
      <c r="J44" s="35"/>
      <c r="K44" s="35"/>
      <c r="L44" s="35"/>
      <c r="M44" s="20" t="s">
        <v>32</v>
      </c>
      <c r="N44" s="35"/>
      <c r="O44" s="35"/>
      <c r="P44" s="20" t="s">
        <v>193</v>
      </c>
    </row>
    <row r="45" spans="1:16" ht="15.75" customHeight="1">
      <c r="A45" s="34">
        <v>41</v>
      </c>
      <c r="B45" s="35"/>
      <c r="C45" s="36" t="str">
        <f>"060307502207"</f>
        <v>060307502207</v>
      </c>
      <c r="D45" s="35" t="s">
        <v>200</v>
      </c>
      <c r="E45" s="34" t="s">
        <v>204</v>
      </c>
      <c r="F45" s="4" t="s">
        <v>130</v>
      </c>
      <c r="G45" s="35"/>
      <c r="H45" s="4" t="s">
        <v>33</v>
      </c>
      <c r="I45" s="20" t="s">
        <v>35</v>
      </c>
      <c r="J45" s="35"/>
      <c r="K45" s="35"/>
      <c r="L45" s="35"/>
      <c r="M45" s="20" t="s">
        <v>32</v>
      </c>
      <c r="N45" s="35"/>
      <c r="O45" s="35"/>
      <c r="P45" s="20" t="s">
        <v>193</v>
      </c>
    </row>
    <row r="46" spans="1:16" ht="15.75" customHeight="1">
      <c r="A46" s="34">
        <v>42</v>
      </c>
      <c r="B46" s="35"/>
      <c r="C46" s="36" t="str">
        <f>"060417502106"</f>
        <v>060417502106</v>
      </c>
      <c r="D46" s="35" t="s">
        <v>201</v>
      </c>
      <c r="E46" s="34" t="s">
        <v>202</v>
      </c>
      <c r="F46" s="4" t="s">
        <v>130</v>
      </c>
      <c r="G46" s="35"/>
      <c r="H46" s="4" t="s">
        <v>33</v>
      </c>
      <c r="I46" s="20" t="s">
        <v>35</v>
      </c>
      <c r="J46" s="35"/>
      <c r="K46" s="35"/>
      <c r="L46" s="35"/>
      <c r="M46" s="20" t="s">
        <v>32</v>
      </c>
      <c r="N46" s="35"/>
      <c r="O46" s="35"/>
      <c r="P46" s="20" t="s">
        <v>193</v>
      </c>
    </row>
    <row r="47" spans="1:16" ht="15.75" customHeight="1">
      <c r="C47" s="31"/>
    </row>
    <row r="48" spans="1:16" ht="15.75" customHeight="1">
      <c r="C48" s="31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8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</sheetData>
  <mergeCells count="2">
    <mergeCell ref="A1:P3"/>
    <mergeCell ref="B5:B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48"/>
  <sheetViews>
    <sheetView zoomScale="55" zoomScaleNormal="55" workbookViewId="0">
      <selection activeCell="D60" sqref="D60"/>
    </sheetView>
  </sheetViews>
  <sheetFormatPr defaultRowHeight="15.5"/>
  <cols>
    <col min="1" max="1" width="7.26953125" style="22" customWidth="1"/>
    <col min="2" max="2" width="52.1796875" style="3" customWidth="1"/>
    <col min="3" max="3" width="18.54296875" style="3" customWidth="1"/>
    <col min="4" max="4" width="38.1796875" style="3" customWidth="1"/>
    <col min="5" max="5" width="18.7265625" style="3" customWidth="1"/>
    <col min="6" max="6" width="25.54296875" style="3" customWidth="1"/>
    <col min="7" max="7" width="20.453125" style="3" customWidth="1"/>
    <col min="8" max="8" width="14" style="3" customWidth="1"/>
    <col min="9" max="9" width="17.54296875" style="3" customWidth="1"/>
    <col min="10" max="10" width="13.81640625" style="3" customWidth="1"/>
    <col min="11" max="11" width="24.81640625" style="15" customWidth="1"/>
    <col min="12" max="12" width="20" style="15" customWidth="1"/>
    <col min="13" max="13" width="18.7265625" style="10" customWidth="1"/>
    <col min="14" max="14" width="21.453125" style="3" customWidth="1"/>
  </cols>
  <sheetData>
    <row r="1" spans="1:14" ht="1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2" customFormat="1" ht="75">
      <c r="A3" s="11" t="s">
        <v>0</v>
      </c>
      <c r="B3" s="6" t="s">
        <v>8</v>
      </c>
      <c r="C3" s="30" t="s">
        <v>9</v>
      </c>
      <c r="D3" s="30" t="s">
        <v>10</v>
      </c>
      <c r="E3" s="30" t="s">
        <v>11</v>
      </c>
      <c r="F3" s="6" t="s">
        <v>12</v>
      </c>
      <c r="G3" s="6" t="s">
        <v>13</v>
      </c>
      <c r="H3" s="6" t="s">
        <v>14</v>
      </c>
      <c r="I3" s="6" t="s">
        <v>28</v>
      </c>
      <c r="J3" s="6" t="s">
        <v>29</v>
      </c>
      <c r="K3" s="8" t="s">
        <v>25</v>
      </c>
      <c r="L3" s="6" t="s">
        <v>24</v>
      </c>
      <c r="M3" s="6" t="s">
        <v>27</v>
      </c>
      <c r="N3" s="9" t="s">
        <v>30</v>
      </c>
    </row>
    <row r="4" spans="1:14" ht="21" customHeight="1">
      <c r="A4" s="20">
        <v>1</v>
      </c>
      <c r="B4" s="59" t="s">
        <v>42</v>
      </c>
      <c r="C4" s="55">
        <v>80818652955</v>
      </c>
      <c r="D4" s="56" t="s">
        <v>206</v>
      </c>
      <c r="E4" s="55" t="s">
        <v>207</v>
      </c>
      <c r="F4" s="18" t="s">
        <v>43</v>
      </c>
      <c r="G4" s="17"/>
      <c r="H4" s="17" t="s">
        <v>22</v>
      </c>
      <c r="I4" s="17" t="s">
        <v>35</v>
      </c>
      <c r="J4" s="19">
        <v>1</v>
      </c>
      <c r="K4" s="17" t="s">
        <v>35</v>
      </c>
      <c r="L4" s="17" t="s">
        <v>35</v>
      </c>
      <c r="M4" s="7" t="s">
        <v>36</v>
      </c>
      <c r="N4" s="7" t="s">
        <v>34</v>
      </c>
    </row>
    <row r="5" spans="1:14" ht="15" customHeight="1">
      <c r="A5" s="20">
        <v>2</v>
      </c>
      <c r="B5" s="60"/>
      <c r="C5" s="55">
        <v>80130654654</v>
      </c>
      <c r="D5" s="56" t="s">
        <v>208</v>
      </c>
      <c r="E5" s="55" t="s">
        <v>227</v>
      </c>
      <c r="F5" s="18" t="s">
        <v>43</v>
      </c>
      <c r="G5" s="17"/>
      <c r="H5" s="17" t="s">
        <v>22</v>
      </c>
      <c r="I5" s="17" t="s">
        <v>35</v>
      </c>
      <c r="J5" s="19">
        <v>1</v>
      </c>
      <c r="K5" s="17" t="s">
        <v>35</v>
      </c>
      <c r="L5" s="17" t="s">
        <v>35</v>
      </c>
      <c r="M5" s="7" t="s">
        <v>36</v>
      </c>
      <c r="N5" s="7" t="s">
        <v>34</v>
      </c>
    </row>
    <row r="6" spans="1:14" ht="18">
      <c r="A6" s="20">
        <v>3</v>
      </c>
      <c r="B6" s="53"/>
      <c r="C6" s="55">
        <v>80106653932</v>
      </c>
      <c r="D6" s="56" t="s">
        <v>209</v>
      </c>
      <c r="E6" s="55" t="s">
        <v>228</v>
      </c>
      <c r="F6" s="18" t="s">
        <v>43</v>
      </c>
      <c r="G6" s="17"/>
      <c r="H6" s="17" t="s">
        <v>22</v>
      </c>
      <c r="I6" s="17" t="s">
        <v>35</v>
      </c>
      <c r="J6" s="19">
        <v>1</v>
      </c>
      <c r="K6" s="17" t="s">
        <v>35</v>
      </c>
      <c r="L6" s="17" t="s">
        <v>35</v>
      </c>
      <c r="M6" s="7" t="s">
        <v>36</v>
      </c>
      <c r="N6" s="7" t="s">
        <v>34</v>
      </c>
    </row>
    <row r="7" spans="1:14" ht="18">
      <c r="A7" s="20">
        <v>4</v>
      </c>
      <c r="B7" s="53"/>
      <c r="C7" s="55">
        <v>80222554003</v>
      </c>
      <c r="D7" s="56" t="s">
        <v>210</v>
      </c>
      <c r="E7" s="55" t="s">
        <v>229</v>
      </c>
      <c r="F7" s="18" t="s">
        <v>43</v>
      </c>
      <c r="G7" s="17"/>
      <c r="H7" s="17" t="s">
        <v>22</v>
      </c>
      <c r="I7" s="17" t="s">
        <v>35</v>
      </c>
      <c r="J7" s="19">
        <v>1</v>
      </c>
      <c r="K7" s="17" t="s">
        <v>35</v>
      </c>
      <c r="L7" s="17" t="s">
        <v>35</v>
      </c>
      <c r="M7" s="7" t="s">
        <v>36</v>
      </c>
      <c r="N7" s="7" t="s">
        <v>34</v>
      </c>
    </row>
    <row r="8" spans="1:14" ht="15" customHeight="1">
      <c r="A8" s="20">
        <v>5</v>
      </c>
      <c r="B8" s="53"/>
      <c r="C8" s="57">
        <v>80920650100</v>
      </c>
      <c r="D8" s="56" t="s">
        <v>211</v>
      </c>
      <c r="E8" s="55" t="s">
        <v>230</v>
      </c>
      <c r="F8" s="18" t="s">
        <v>43</v>
      </c>
      <c r="G8" s="17"/>
      <c r="H8" s="17" t="s">
        <v>22</v>
      </c>
      <c r="I8" s="17" t="s">
        <v>35</v>
      </c>
      <c r="J8" s="19">
        <v>1</v>
      </c>
      <c r="K8" s="17" t="s">
        <v>35</v>
      </c>
      <c r="L8" s="17" t="s">
        <v>35</v>
      </c>
      <c r="M8" s="7" t="s">
        <v>36</v>
      </c>
      <c r="N8" s="7" t="s">
        <v>34</v>
      </c>
    </row>
    <row r="9" spans="1:14" ht="18">
      <c r="A9" s="20">
        <v>6</v>
      </c>
      <c r="B9" s="53"/>
      <c r="C9" s="57">
        <v>71110652174</v>
      </c>
      <c r="D9" s="56" t="s">
        <v>212</v>
      </c>
      <c r="E9" s="55" t="s">
        <v>231</v>
      </c>
      <c r="F9" s="18" t="s">
        <v>43</v>
      </c>
      <c r="G9" s="17"/>
      <c r="H9" s="17" t="s">
        <v>22</v>
      </c>
      <c r="I9" s="17" t="s">
        <v>35</v>
      </c>
      <c r="J9" s="19">
        <v>1</v>
      </c>
      <c r="K9" s="17" t="s">
        <v>35</v>
      </c>
      <c r="L9" s="17" t="s">
        <v>35</v>
      </c>
      <c r="M9" s="7" t="s">
        <v>36</v>
      </c>
      <c r="N9" s="7" t="s">
        <v>34</v>
      </c>
    </row>
    <row r="10" spans="1:14" ht="15.75" customHeight="1">
      <c r="A10" s="20">
        <v>7</v>
      </c>
      <c r="B10" s="53"/>
      <c r="C10" s="57">
        <v>80601550576</v>
      </c>
      <c r="D10" s="56" t="s">
        <v>213</v>
      </c>
      <c r="E10" s="55" t="s">
        <v>232</v>
      </c>
      <c r="F10" s="18" t="s">
        <v>43</v>
      </c>
      <c r="G10" s="17"/>
      <c r="H10" s="17" t="s">
        <v>22</v>
      </c>
      <c r="I10" s="17" t="s">
        <v>35</v>
      </c>
      <c r="J10" s="19">
        <v>1</v>
      </c>
      <c r="K10" s="17" t="s">
        <v>35</v>
      </c>
      <c r="L10" s="17" t="s">
        <v>35</v>
      </c>
      <c r="M10" s="7" t="s">
        <v>36</v>
      </c>
      <c r="N10" s="7" t="s">
        <v>34</v>
      </c>
    </row>
    <row r="11" spans="1:14" ht="15" customHeight="1">
      <c r="A11" s="20">
        <v>8</v>
      </c>
      <c r="B11" s="53"/>
      <c r="C11" s="57">
        <v>80309553058</v>
      </c>
      <c r="D11" s="56" t="s">
        <v>214</v>
      </c>
      <c r="E11" s="55" t="s">
        <v>233</v>
      </c>
      <c r="F11" s="18" t="s">
        <v>43</v>
      </c>
      <c r="G11" s="17"/>
      <c r="H11" s="17" t="s">
        <v>22</v>
      </c>
      <c r="I11" s="17" t="s">
        <v>35</v>
      </c>
      <c r="J11" s="19">
        <v>1</v>
      </c>
      <c r="K11" s="17" t="s">
        <v>35</v>
      </c>
      <c r="L11" s="17" t="s">
        <v>35</v>
      </c>
      <c r="M11" s="7" t="s">
        <v>36</v>
      </c>
      <c r="N11" s="7" t="s">
        <v>34</v>
      </c>
    </row>
    <row r="12" spans="1:14" ht="15" customHeight="1">
      <c r="A12" s="20">
        <v>9</v>
      </c>
      <c r="B12" s="53"/>
      <c r="C12" s="57">
        <v>80321654048</v>
      </c>
      <c r="D12" s="56" t="s">
        <v>215</v>
      </c>
      <c r="E12" s="55" t="s">
        <v>117</v>
      </c>
      <c r="F12" s="18" t="s">
        <v>43</v>
      </c>
      <c r="G12" s="17"/>
      <c r="H12" s="17" t="s">
        <v>22</v>
      </c>
      <c r="I12" s="17" t="s">
        <v>35</v>
      </c>
      <c r="J12" s="19">
        <v>1</v>
      </c>
      <c r="K12" s="17" t="s">
        <v>35</v>
      </c>
      <c r="L12" s="17" t="s">
        <v>35</v>
      </c>
      <c r="M12" s="7" t="s">
        <v>36</v>
      </c>
      <c r="N12" s="7" t="s">
        <v>34</v>
      </c>
    </row>
    <row r="13" spans="1:14" ht="18">
      <c r="A13" s="20">
        <v>10</v>
      </c>
      <c r="B13" s="53"/>
      <c r="C13" s="57">
        <v>80808552200</v>
      </c>
      <c r="D13" s="56" t="s">
        <v>216</v>
      </c>
      <c r="E13" s="55" t="s">
        <v>234</v>
      </c>
      <c r="F13" s="18" t="s">
        <v>43</v>
      </c>
      <c r="G13" s="17"/>
      <c r="H13" s="17" t="s">
        <v>22</v>
      </c>
      <c r="I13" s="17" t="s">
        <v>35</v>
      </c>
      <c r="J13" s="19">
        <v>1</v>
      </c>
      <c r="K13" s="17" t="s">
        <v>35</v>
      </c>
      <c r="L13" s="17" t="s">
        <v>35</v>
      </c>
      <c r="M13" s="7" t="s">
        <v>36</v>
      </c>
      <c r="N13" s="7" t="s">
        <v>34</v>
      </c>
    </row>
    <row r="14" spans="1:14" ht="15" customHeight="1">
      <c r="A14" s="20">
        <v>11</v>
      </c>
      <c r="B14" s="53"/>
      <c r="C14" s="57">
        <v>80321553995</v>
      </c>
      <c r="D14" s="56" t="s">
        <v>217</v>
      </c>
      <c r="E14" s="55" t="s">
        <v>235</v>
      </c>
      <c r="F14" s="18" t="s">
        <v>43</v>
      </c>
      <c r="G14" s="17"/>
      <c r="H14" s="17" t="s">
        <v>22</v>
      </c>
      <c r="I14" s="17" t="s">
        <v>35</v>
      </c>
      <c r="J14" s="19">
        <v>1</v>
      </c>
      <c r="K14" s="17" t="s">
        <v>35</v>
      </c>
      <c r="L14" s="17" t="s">
        <v>35</v>
      </c>
      <c r="M14" s="7" t="s">
        <v>36</v>
      </c>
      <c r="N14" s="7" t="s">
        <v>34</v>
      </c>
    </row>
    <row r="15" spans="1:14" ht="15" customHeight="1">
      <c r="A15" s="20">
        <v>12</v>
      </c>
      <c r="B15" s="53"/>
      <c r="C15" s="57">
        <v>80719552138</v>
      </c>
      <c r="D15" s="56" t="s">
        <v>218</v>
      </c>
      <c r="E15" s="55" t="s">
        <v>236</v>
      </c>
      <c r="F15" s="18" t="s">
        <v>43</v>
      </c>
      <c r="G15" s="17"/>
      <c r="H15" s="17" t="s">
        <v>22</v>
      </c>
      <c r="I15" s="17" t="s">
        <v>35</v>
      </c>
      <c r="J15" s="19">
        <v>1</v>
      </c>
      <c r="K15" s="17" t="s">
        <v>35</v>
      </c>
      <c r="L15" s="17" t="s">
        <v>35</v>
      </c>
      <c r="M15" s="7" t="s">
        <v>36</v>
      </c>
      <c r="N15" s="7" t="s">
        <v>34</v>
      </c>
    </row>
    <row r="16" spans="1:14" ht="15.75" customHeight="1">
      <c r="A16" s="20">
        <v>13</v>
      </c>
      <c r="B16" s="53"/>
      <c r="C16" s="57">
        <v>80719652025</v>
      </c>
      <c r="D16" s="56" t="s">
        <v>219</v>
      </c>
      <c r="E16" s="55" t="s">
        <v>237</v>
      </c>
      <c r="F16" s="18" t="s">
        <v>43</v>
      </c>
      <c r="G16" s="17"/>
      <c r="H16" s="17" t="s">
        <v>22</v>
      </c>
      <c r="I16" s="17" t="s">
        <v>35</v>
      </c>
      <c r="J16" s="19">
        <v>1</v>
      </c>
      <c r="K16" s="17" t="s">
        <v>35</v>
      </c>
      <c r="L16" s="17" t="s">
        <v>35</v>
      </c>
      <c r="M16" s="7" t="s">
        <v>36</v>
      </c>
      <c r="N16" s="7" t="s">
        <v>34</v>
      </c>
    </row>
    <row r="17" spans="1:14" ht="15" customHeight="1">
      <c r="A17" s="20">
        <v>14</v>
      </c>
      <c r="B17" s="53"/>
      <c r="C17" s="57">
        <v>80621651242</v>
      </c>
      <c r="D17" s="56" t="s">
        <v>220</v>
      </c>
      <c r="E17" s="55" t="s">
        <v>238</v>
      </c>
      <c r="F17" s="18" t="s">
        <v>43</v>
      </c>
      <c r="G17" s="17"/>
      <c r="H17" s="17" t="s">
        <v>22</v>
      </c>
      <c r="I17" s="17" t="s">
        <v>35</v>
      </c>
      <c r="J17" s="19">
        <v>1</v>
      </c>
      <c r="K17" s="17" t="s">
        <v>35</v>
      </c>
      <c r="L17" s="17" t="s">
        <v>35</v>
      </c>
      <c r="M17" s="7" t="s">
        <v>36</v>
      </c>
      <c r="N17" s="7" t="s">
        <v>34</v>
      </c>
    </row>
    <row r="18" spans="1:14" ht="15" customHeight="1">
      <c r="A18" s="20">
        <v>15</v>
      </c>
      <c r="B18" s="53"/>
      <c r="C18" s="57">
        <v>80128654663</v>
      </c>
      <c r="D18" s="56" t="s">
        <v>221</v>
      </c>
      <c r="E18" s="55" t="s">
        <v>239</v>
      </c>
      <c r="F18" s="18" t="s">
        <v>43</v>
      </c>
      <c r="G18" s="17"/>
      <c r="H18" s="17" t="s">
        <v>22</v>
      </c>
      <c r="I18" s="17" t="s">
        <v>35</v>
      </c>
      <c r="J18" s="19">
        <v>1</v>
      </c>
      <c r="K18" s="17" t="s">
        <v>35</v>
      </c>
      <c r="L18" s="17" t="s">
        <v>35</v>
      </c>
      <c r="M18" s="7" t="s">
        <v>36</v>
      </c>
      <c r="N18" s="7" t="s">
        <v>34</v>
      </c>
    </row>
    <row r="19" spans="1:14" ht="15.75" customHeight="1">
      <c r="A19" s="20">
        <v>16</v>
      </c>
      <c r="B19" s="53"/>
      <c r="C19" s="57">
        <v>80407552508</v>
      </c>
      <c r="D19" s="56" t="s">
        <v>222</v>
      </c>
      <c r="E19" s="55" t="s">
        <v>240</v>
      </c>
      <c r="F19" s="18" t="s">
        <v>43</v>
      </c>
      <c r="G19" s="17"/>
      <c r="H19" s="17" t="s">
        <v>22</v>
      </c>
      <c r="I19" s="17" t="s">
        <v>35</v>
      </c>
      <c r="J19" s="19">
        <v>1</v>
      </c>
      <c r="K19" s="17" t="s">
        <v>35</v>
      </c>
      <c r="L19" s="17" t="s">
        <v>35</v>
      </c>
      <c r="M19" s="7" t="s">
        <v>36</v>
      </c>
      <c r="N19" s="7" t="s">
        <v>34</v>
      </c>
    </row>
    <row r="20" spans="1:14" ht="15" customHeight="1">
      <c r="A20" s="20">
        <v>17</v>
      </c>
      <c r="B20" s="53"/>
      <c r="C20" s="57">
        <v>80716552419</v>
      </c>
      <c r="D20" s="56" t="s">
        <v>223</v>
      </c>
      <c r="E20" s="55" t="s">
        <v>241</v>
      </c>
      <c r="F20" s="18" t="s">
        <v>43</v>
      </c>
      <c r="G20" s="17"/>
      <c r="H20" s="17" t="s">
        <v>22</v>
      </c>
      <c r="I20" s="17" t="s">
        <v>35</v>
      </c>
      <c r="J20" s="19">
        <v>1</v>
      </c>
      <c r="K20" s="17" t="s">
        <v>35</v>
      </c>
      <c r="L20" s="17" t="s">
        <v>35</v>
      </c>
      <c r="M20" s="7" t="s">
        <v>36</v>
      </c>
      <c r="N20" s="7" t="s">
        <v>34</v>
      </c>
    </row>
    <row r="21" spans="1:14" ht="18">
      <c r="A21" s="20">
        <v>18</v>
      </c>
      <c r="B21" s="53"/>
      <c r="C21" s="57">
        <v>80730552524</v>
      </c>
      <c r="D21" s="56" t="s">
        <v>224</v>
      </c>
      <c r="E21" s="55" t="s">
        <v>242</v>
      </c>
      <c r="F21" s="18" t="s">
        <v>43</v>
      </c>
      <c r="G21" s="17"/>
      <c r="H21" s="17" t="s">
        <v>22</v>
      </c>
      <c r="I21" s="17" t="s">
        <v>35</v>
      </c>
      <c r="J21" s="19">
        <v>1</v>
      </c>
      <c r="K21" s="17" t="s">
        <v>35</v>
      </c>
      <c r="L21" s="17" t="s">
        <v>35</v>
      </c>
      <c r="M21" s="7" t="s">
        <v>36</v>
      </c>
      <c r="N21" s="7" t="s">
        <v>34</v>
      </c>
    </row>
    <row r="22" spans="1:14" ht="15.75" customHeight="1">
      <c r="A22" s="20">
        <v>19</v>
      </c>
      <c r="B22" s="53"/>
      <c r="C22" s="57">
        <v>80623651550</v>
      </c>
      <c r="D22" s="56" t="s">
        <v>225</v>
      </c>
      <c r="E22" s="55" t="s">
        <v>243</v>
      </c>
      <c r="F22" s="18" t="s">
        <v>43</v>
      </c>
      <c r="G22" s="17"/>
      <c r="H22" s="17" t="s">
        <v>22</v>
      </c>
      <c r="I22" s="17" t="s">
        <v>35</v>
      </c>
      <c r="J22" s="19">
        <v>1</v>
      </c>
      <c r="K22" s="17" t="s">
        <v>35</v>
      </c>
      <c r="L22" s="17" t="s">
        <v>35</v>
      </c>
      <c r="M22" s="7" t="s">
        <v>36</v>
      </c>
      <c r="N22" s="7" t="s">
        <v>34</v>
      </c>
    </row>
    <row r="23" spans="1:14" ht="18">
      <c r="A23" s="20">
        <v>20</v>
      </c>
      <c r="B23" s="53"/>
      <c r="C23" s="57">
        <v>80425554265</v>
      </c>
      <c r="D23" s="56" t="s">
        <v>226</v>
      </c>
      <c r="E23" s="55" t="s">
        <v>244</v>
      </c>
      <c r="F23" s="18" t="s">
        <v>43</v>
      </c>
      <c r="G23" s="17"/>
      <c r="H23" s="17" t="s">
        <v>22</v>
      </c>
      <c r="I23" s="17" t="s">
        <v>35</v>
      </c>
      <c r="J23" s="19">
        <v>1</v>
      </c>
      <c r="K23" s="17" t="s">
        <v>35</v>
      </c>
      <c r="L23" s="17" t="s">
        <v>35</v>
      </c>
      <c r="M23" s="7" t="s">
        <v>36</v>
      </c>
      <c r="N23" s="7" t="s">
        <v>34</v>
      </c>
    </row>
    <row r="24" spans="1:14" ht="18">
      <c r="A24" s="20">
        <v>21</v>
      </c>
      <c r="B24" s="53"/>
      <c r="C24" s="57">
        <v>80829652688</v>
      </c>
      <c r="D24" s="56" t="s">
        <v>245</v>
      </c>
      <c r="E24" s="55" t="s">
        <v>265</v>
      </c>
      <c r="F24" s="18" t="s">
        <v>43</v>
      </c>
      <c r="G24" s="17"/>
      <c r="H24" s="17" t="s">
        <v>22</v>
      </c>
      <c r="I24" s="17" t="s">
        <v>35</v>
      </c>
      <c r="J24" s="19">
        <v>1</v>
      </c>
      <c r="K24" s="17" t="s">
        <v>35</v>
      </c>
      <c r="L24" s="17" t="s">
        <v>35</v>
      </c>
      <c r="M24" s="7" t="s">
        <v>36</v>
      </c>
      <c r="N24" s="7" t="s">
        <v>34</v>
      </c>
    </row>
    <row r="25" spans="1:14" ht="18">
      <c r="A25" s="20">
        <v>22</v>
      </c>
      <c r="B25" s="53"/>
      <c r="C25" s="57">
        <v>80721600073</v>
      </c>
      <c r="D25" s="56" t="s">
        <v>246</v>
      </c>
      <c r="E25" s="58">
        <v>87719630518</v>
      </c>
      <c r="F25" s="18" t="s">
        <v>43</v>
      </c>
      <c r="G25" s="17"/>
      <c r="H25" s="17" t="s">
        <v>22</v>
      </c>
      <c r="I25" s="17" t="s">
        <v>35</v>
      </c>
      <c r="J25" s="19">
        <v>1</v>
      </c>
      <c r="K25" s="17" t="s">
        <v>35</v>
      </c>
      <c r="L25" s="17" t="s">
        <v>35</v>
      </c>
      <c r="M25" s="7" t="s">
        <v>36</v>
      </c>
      <c r="N25" s="7" t="s">
        <v>34</v>
      </c>
    </row>
    <row r="26" spans="1:14" ht="18">
      <c r="A26" s="20">
        <v>23</v>
      </c>
      <c r="B26" s="53"/>
      <c r="C26" s="57">
        <v>80725651991</v>
      </c>
      <c r="D26" s="56" t="s">
        <v>247</v>
      </c>
      <c r="E26" s="55" t="s">
        <v>266</v>
      </c>
      <c r="F26" s="18" t="s">
        <v>43</v>
      </c>
      <c r="G26" s="17"/>
      <c r="H26" s="17" t="s">
        <v>22</v>
      </c>
      <c r="I26" s="17" t="s">
        <v>35</v>
      </c>
      <c r="J26" s="19">
        <v>1</v>
      </c>
      <c r="K26" s="17" t="s">
        <v>35</v>
      </c>
      <c r="L26" s="17" t="s">
        <v>35</v>
      </c>
      <c r="M26" s="7" t="s">
        <v>36</v>
      </c>
      <c r="N26" s="7" t="s">
        <v>34</v>
      </c>
    </row>
    <row r="27" spans="1:14" ht="15" customHeight="1">
      <c r="A27" s="20">
        <v>24</v>
      </c>
      <c r="B27" s="53"/>
      <c r="C27" s="57">
        <v>80717552810</v>
      </c>
      <c r="D27" s="56" t="s">
        <v>248</v>
      </c>
      <c r="E27" s="55" t="s">
        <v>267</v>
      </c>
      <c r="F27" s="18" t="s">
        <v>43</v>
      </c>
      <c r="G27" s="17"/>
      <c r="H27" s="17" t="s">
        <v>22</v>
      </c>
      <c r="I27" s="17" t="s">
        <v>35</v>
      </c>
      <c r="J27" s="19">
        <v>1</v>
      </c>
      <c r="K27" s="17" t="s">
        <v>35</v>
      </c>
      <c r="L27" s="17" t="s">
        <v>35</v>
      </c>
      <c r="M27" s="7" t="s">
        <v>36</v>
      </c>
      <c r="N27" s="7" t="s">
        <v>34</v>
      </c>
    </row>
    <row r="28" spans="1:14" ht="15.75" customHeight="1">
      <c r="A28" s="20">
        <v>25</v>
      </c>
      <c r="B28" s="53"/>
      <c r="C28" s="57">
        <v>80823552252</v>
      </c>
      <c r="D28" s="56" t="s">
        <v>249</v>
      </c>
      <c r="E28" s="55" t="s">
        <v>268</v>
      </c>
      <c r="F28" s="18" t="s">
        <v>43</v>
      </c>
      <c r="G28" s="17"/>
      <c r="H28" s="17" t="s">
        <v>22</v>
      </c>
      <c r="I28" s="17" t="s">
        <v>35</v>
      </c>
      <c r="J28" s="19">
        <v>1</v>
      </c>
      <c r="K28" s="17" t="s">
        <v>35</v>
      </c>
      <c r="L28" s="17" t="s">
        <v>35</v>
      </c>
      <c r="M28" s="7" t="s">
        <v>36</v>
      </c>
      <c r="N28" s="7" t="s">
        <v>34</v>
      </c>
    </row>
    <row r="29" spans="1:14" ht="15" customHeight="1">
      <c r="A29" s="20">
        <v>26</v>
      </c>
      <c r="B29" s="53"/>
      <c r="C29" s="57">
        <v>70601502712</v>
      </c>
      <c r="D29" s="56" t="s">
        <v>250</v>
      </c>
      <c r="E29" s="55" t="s">
        <v>269</v>
      </c>
      <c r="F29" s="18" t="s">
        <v>43</v>
      </c>
      <c r="G29" s="17"/>
      <c r="H29" s="17" t="s">
        <v>22</v>
      </c>
      <c r="I29" s="17" t="s">
        <v>35</v>
      </c>
      <c r="J29" s="19">
        <v>1</v>
      </c>
      <c r="K29" s="17" t="s">
        <v>35</v>
      </c>
      <c r="L29" s="17" t="s">
        <v>35</v>
      </c>
      <c r="M29" s="7" t="s">
        <v>36</v>
      </c>
      <c r="N29" s="7" t="s">
        <v>34</v>
      </c>
    </row>
    <row r="30" spans="1:14" ht="15" customHeight="1">
      <c r="A30" s="20">
        <v>27</v>
      </c>
      <c r="B30" s="53"/>
      <c r="C30" s="57">
        <v>80620555461</v>
      </c>
      <c r="D30" s="56" t="s">
        <v>251</v>
      </c>
      <c r="E30" s="55" t="s">
        <v>270</v>
      </c>
      <c r="F30" s="18" t="s">
        <v>43</v>
      </c>
      <c r="G30" s="17"/>
      <c r="H30" s="17" t="s">
        <v>22</v>
      </c>
      <c r="I30" s="17" t="s">
        <v>35</v>
      </c>
      <c r="J30" s="19">
        <v>1</v>
      </c>
      <c r="K30" s="17" t="s">
        <v>35</v>
      </c>
      <c r="L30" s="17" t="s">
        <v>35</v>
      </c>
      <c r="M30" s="7" t="s">
        <v>36</v>
      </c>
      <c r="N30" s="7" t="s">
        <v>34</v>
      </c>
    </row>
    <row r="31" spans="1:14" ht="15.75" customHeight="1">
      <c r="A31" s="20">
        <v>28</v>
      </c>
      <c r="B31" s="53"/>
      <c r="C31" s="57">
        <v>70115602043</v>
      </c>
      <c r="D31" s="56" t="s">
        <v>252</v>
      </c>
      <c r="E31" s="55" t="s">
        <v>271</v>
      </c>
      <c r="F31" s="18" t="s">
        <v>43</v>
      </c>
      <c r="G31" s="17"/>
      <c r="H31" s="17" t="s">
        <v>22</v>
      </c>
      <c r="I31" s="17" t="s">
        <v>35</v>
      </c>
      <c r="J31" s="19">
        <v>1</v>
      </c>
      <c r="K31" s="17" t="s">
        <v>35</v>
      </c>
      <c r="L31" s="17" t="s">
        <v>35</v>
      </c>
      <c r="M31" s="7" t="s">
        <v>36</v>
      </c>
      <c r="N31" s="7" t="s">
        <v>34</v>
      </c>
    </row>
    <row r="32" spans="1:14" ht="18">
      <c r="A32" s="20">
        <v>29</v>
      </c>
      <c r="B32" s="53"/>
      <c r="C32" s="57">
        <v>80830652089</v>
      </c>
      <c r="D32" s="56" t="s">
        <v>253</v>
      </c>
      <c r="E32" s="55" t="s">
        <v>272</v>
      </c>
      <c r="F32" s="18" t="s">
        <v>43</v>
      </c>
      <c r="G32" s="17"/>
      <c r="H32" s="17" t="s">
        <v>22</v>
      </c>
      <c r="I32" s="17" t="s">
        <v>35</v>
      </c>
      <c r="J32" s="19">
        <v>1</v>
      </c>
      <c r="K32" s="17" t="s">
        <v>35</v>
      </c>
      <c r="L32" s="17" t="s">
        <v>35</v>
      </c>
      <c r="M32" s="7" t="s">
        <v>36</v>
      </c>
      <c r="N32" s="7" t="s">
        <v>34</v>
      </c>
    </row>
    <row r="33" spans="1:14" ht="15" customHeight="1">
      <c r="A33" s="20">
        <v>30</v>
      </c>
      <c r="B33" s="53"/>
      <c r="C33" s="57">
        <v>80105554156</v>
      </c>
      <c r="D33" s="56" t="s">
        <v>254</v>
      </c>
      <c r="E33" s="55" t="s">
        <v>204</v>
      </c>
      <c r="F33" s="18" t="s">
        <v>43</v>
      </c>
      <c r="G33" s="17"/>
      <c r="H33" s="17" t="s">
        <v>22</v>
      </c>
      <c r="I33" s="17" t="s">
        <v>35</v>
      </c>
      <c r="J33" s="19">
        <v>1</v>
      </c>
      <c r="K33" s="17" t="s">
        <v>35</v>
      </c>
      <c r="L33" s="17" t="s">
        <v>35</v>
      </c>
      <c r="M33" s="7" t="s">
        <v>36</v>
      </c>
      <c r="N33" s="7" t="s">
        <v>34</v>
      </c>
    </row>
    <row r="34" spans="1:14" ht="15.75" customHeight="1">
      <c r="A34" s="20">
        <v>31</v>
      </c>
      <c r="B34" s="53"/>
      <c r="C34" s="57">
        <v>80826600113</v>
      </c>
      <c r="D34" s="56" t="s">
        <v>255</v>
      </c>
      <c r="E34" s="55" t="s">
        <v>273</v>
      </c>
      <c r="F34" s="18" t="s">
        <v>43</v>
      </c>
      <c r="G34" s="17"/>
      <c r="H34" s="17" t="s">
        <v>22</v>
      </c>
      <c r="I34" s="17" t="s">
        <v>35</v>
      </c>
      <c r="J34" s="19">
        <v>1</v>
      </c>
      <c r="K34" s="17" t="s">
        <v>35</v>
      </c>
      <c r="L34" s="17" t="s">
        <v>35</v>
      </c>
      <c r="M34" s="7" t="s">
        <v>36</v>
      </c>
      <c r="N34" s="7" t="s">
        <v>34</v>
      </c>
    </row>
    <row r="35" spans="1:14" ht="15" customHeight="1">
      <c r="A35" s="20">
        <v>32</v>
      </c>
      <c r="B35" s="53"/>
      <c r="C35" s="57">
        <v>80603551119</v>
      </c>
      <c r="D35" s="56" t="s">
        <v>256</v>
      </c>
      <c r="E35" s="55" t="s">
        <v>274</v>
      </c>
      <c r="F35" s="18" t="s">
        <v>43</v>
      </c>
      <c r="G35" s="17"/>
      <c r="H35" s="17" t="s">
        <v>22</v>
      </c>
      <c r="I35" s="17" t="s">
        <v>35</v>
      </c>
      <c r="J35" s="19">
        <v>1</v>
      </c>
      <c r="K35" s="17" t="s">
        <v>35</v>
      </c>
      <c r="L35" s="17" t="s">
        <v>35</v>
      </c>
      <c r="M35" s="7" t="s">
        <v>36</v>
      </c>
      <c r="N35" s="7" t="s">
        <v>34</v>
      </c>
    </row>
    <row r="36" spans="1:14" ht="15" customHeight="1">
      <c r="A36" s="20">
        <v>33</v>
      </c>
      <c r="B36" s="53"/>
      <c r="C36" s="57">
        <v>81010551257</v>
      </c>
      <c r="D36" s="56" t="s">
        <v>257</v>
      </c>
      <c r="E36" s="55" t="s">
        <v>275</v>
      </c>
      <c r="F36" s="18" t="s">
        <v>43</v>
      </c>
      <c r="G36" s="17"/>
      <c r="H36" s="17" t="s">
        <v>22</v>
      </c>
      <c r="I36" s="17" t="s">
        <v>35</v>
      </c>
      <c r="J36" s="19">
        <v>1</v>
      </c>
      <c r="K36" s="17" t="s">
        <v>35</v>
      </c>
      <c r="L36" s="17" t="s">
        <v>35</v>
      </c>
      <c r="M36" s="7" t="s">
        <v>36</v>
      </c>
      <c r="N36" s="7" t="s">
        <v>34</v>
      </c>
    </row>
    <row r="37" spans="1:14" ht="15.75" customHeight="1">
      <c r="A37" s="20">
        <v>34</v>
      </c>
      <c r="B37" s="53"/>
      <c r="C37" s="57">
        <v>81002600146</v>
      </c>
      <c r="D37" s="56" t="s">
        <v>258</v>
      </c>
      <c r="E37" s="55" t="s">
        <v>276</v>
      </c>
      <c r="F37" s="18" t="s">
        <v>43</v>
      </c>
      <c r="G37" s="17"/>
      <c r="H37" s="17" t="s">
        <v>22</v>
      </c>
      <c r="I37" s="17" t="s">
        <v>35</v>
      </c>
      <c r="J37" s="19">
        <v>1</v>
      </c>
      <c r="K37" s="17" t="s">
        <v>35</v>
      </c>
      <c r="L37" s="17" t="s">
        <v>35</v>
      </c>
      <c r="M37" s="7" t="s">
        <v>36</v>
      </c>
      <c r="N37" s="7" t="s">
        <v>34</v>
      </c>
    </row>
    <row r="38" spans="1:14" ht="15" customHeight="1">
      <c r="A38" s="20">
        <v>35</v>
      </c>
      <c r="B38" s="53"/>
      <c r="C38" s="57">
        <v>80118600134</v>
      </c>
      <c r="D38" s="56" t="s">
        <v>259</v>
      </c>
      <c r="E38" s="55" t="s">
        <v>277</v>
      </c>
      <c r="F38" s="18" t="s">
        <v>43</v>
      </c>
      <c r="G38" s="17"/>
      <c r="H38" s="17" t="s">
        <v>22</v>
      </c>
      <c r="I38" s="17" t="s">
        <v>35</v>
      </c>
      <c r="J38" s="19">
        <v>1</v>
      </c>
      <c r="K38" s="17" t="s">
        <v>35</v>
      </c>
      <c r="L38" s="17" t="s">
        <v>35</v>
      </c>
      <c r="M38" s="7" t="s">
        <v>36</v>
      </c>
      <c r="N38" s="7" t="s">
        <v>34</v>
      </c>
    </row>
    <row r="39" spans="1:14" ht="15" customHeight="1">
      <c r="A39" s="20">
        <v>36</v>
      </c>
      <c r="B39" s="53"/>
      <c r="C39" s="57">
        <v>80917600059</v>
      </c>
      <c r="D39" s="56" t="s">
        <v>260</v>
      </c>
      <c r="E39" s="55" t="s">
        <v>278</v>
      </c>
      <c r="F39" s="18" t="s">
        <v>43</v>
      </c>
      <c r="G39" s="17"/>
      <c r="H39" s="17" t="s">
        <v>22</v>
      </c>
      <c r="I39" s="17" t="s">
        <v>35</v>
      </c>
      <c r="J39" s="19">
        <v>1</v>
      </c>
      <c r="K39" s="17" t="s">
        <v>35</v>
      </c>
      <c r="L39" s="17" t="s">
        <v>35</v>
      </c>
      <c r="M39" s="7" t="s">
        <v>36</v>
      </c>
      <c r="N39" s="7" t="s">
        <v>34</v>
      </c>
    </row>
    <row r="40" spans="1:14" ht="15.75" customHeight="1">
      <c r="A40" s="20">
        <v>37</v>
      </c>
      <c r="B40" s="53"/>
      <c r="C40" s="57">
        <v>80726552087</v>
      </c>
      <c r="D40" s="56" t="s">
        <v>261</v>
      </c>
      <c r="E40" s="55" t="s">
        <v>279</v>
      </c>
      <c r="F40" s="18" t="s">
        <v>43</v>
      </c>
      <c r="G40" s="18"/>
      <c r="H40" s="17" t="s">
        <v>22</v>
      </c>
      <c r="I40" s="17" t="s">
        <v>35</v>
      </c>
      <c r="J40" s="19">
        <v>1</v>
      </c>
      <c r="K40" s="17" t="s">
        <v>35</v>
      </c>
      <c r="L40" s="17" t="s">
        <v>35</v>
      </c>
      <c r="M40" s="7" t="s">
        <v>36</v>
      </c>
      <c r="N40" s="7" t="s">
        <v>34</v>
      </c>
    </row>
    <row r="41" spans="1:14" ht="18">
      <c r="A41" s="20">
        <v>38</v>
      </c>
      <c r="B41" s="53"/>
      <c r="C41" s="57">
        <v>70831654009</v>
      </c>
      <c r="D41" s="56" t="s">
        <v>262</v>
      </c>
      <c r="E41" s="55" t="s">
        <v>280</v>
      </c>
      <c r="F41" s="18" t="s">
        <v>43</v>
      </c>
      <c r="G41" s="18"/>
      <c r="H41" s="17" t="s">
        <v>22</v>
      </c>
      <c r="I41" s="17" t="s">
        <v>35</v>
      </c>
      <c r="J41" s="19">
        <v>1</v>
      </c>
      <c r="K41" s="17" t="s">
        <v>35</v>
      </c>
      <c r="L41" s="17" t="s">
        <v>35</v>
      </c>
      <c r="M41" s="7" t="s">
        <v>36</v>
      </c>
      <c r="N41" s="7" t="s">
        <v>34</v>
      </c>
    </row>
    <row r="42" spans="1:14" ht="15" customHeight="1">
      <c r="A42" s="20">
        <v>39</v>
      </c>
      <c r="B42" s="53"/>
      <c r="C42" s="57">
        <v>80215555291</v>
      </c>
      <c r="D42" s="56" t="s">
        <v>263</v>
      </c>
      <c r="E42" s="55" t="s">
        <v>204</v>
      </c>
      <c r="F42" s="18" t="s">
        <v>43</v>
      </c>
      <c r="G42" s="17"/>
      <c r="H42" s="17" t="s">
        <v>22</v>
      </c>
      <c r="I42" s="17" t="s">
        <v>35</v>
      </c>
      <c r="J42" s="19">
        <v>1</v>
      </c>
      <c r="K42" s="17" t="s">
        <v>35</v>
      </c>
      <c r="L42" s="17" t="s">
        <v>35</v>
      </c>
      <c r="M42" s="7" t="s">
        <v>36</v>
      </c>
      <c r="N42" s="7" t="s">
        <v>34</v>
      </c>
    </row>
    <row r="43" spans="1:14" ht="15.75" customHeight="1">
      <c r="A43" s="20">
        <v>40</v>
      </c>
      <c r="B43" s="53"/>
      <c r="C43" s="57">
        <v>80805652181</v>
      </c>
      <c r="D43" s="56" t="s">
        <v>264</v>
      </c>
      <c r="E43" s="55" t="s">
        <v>281</v>
      </c>
      <c r="F43" s="18" t="s">
        <v>43</v>
      </c>
      <c r="G43" s="17"/>
      <c r="H43" s="17" t="s">
        <v>22</v>
      </c>
      <c r="I43" s="17" t="s">
        <v>35</v>
      </c>
      <c r="J43" s="19">
        <v>1</v>
      </c>
      <c r="K43" s="17" t="s">
        <v>35</v>
      </c>
      <c r="L43" s="17" t="s">
        <v>35</v>
      </c>
      <c r="M43" s="7" t="s">
        <v>36</v>
      </c>
      <c r="N43" s="7" t="s">
        <v>34</v>
      </c>
    </row>
    <row r="44" spans="1:14" ht="15.75" customHeight="1">
      <c r="A44" s="20">
        <v>41</v>
      </c>
      <c r="B44" s="53"/>
      <c r="C44" s="57">
        <v>80119551900</v>
      </c>
      <c r="D44" s="56" t="s">
        <v>282</v>
      </c>
      <c r="E44" s="55" t="s">
        <v>298</v>
      </c>
      <c r="F44" s="18" t="s">
        <v>43</v>
      </c>
      <c r="G44" s="17"/>
      <c r="H44" s="17" t="s">
        <v>22</v>
      </c>
      <c r="I44" s="17" t="s">
        <v>35</v>
      </c>
      <c r="J44" s="19">
        <v>1</v>
      </c>
      <c r="K44" s="17" t="s">
        <v>35</v>
      </c>
      <c r="L44" s="17" t="s">
        <v>35</v>
      </c>
      <c r="M44" s="7" t="s">
        <v>36</v>
      </c>
      <c r="N44" s="7" t="s">
        <v>34</v>
      </c>
    </row>
    <row r="45" spans="1:14" ht="15.75" customHeight="1">
      <c r="A45" s="20">
        <v>42</v>
      </c>
      <c r="B45" s="53"/>
      <c r="C45" s="57">
        <v>80604550681</v>
      </c>
      <c r="D45" s="56" t="s">
        <v>283</v>
      </c>
      <c r="E45" s="55" t="s">
        <v>299</v>
      </c>
      <c r="F45" s="18" t="s">
        <v>43</v>
      </c>
      <c r="G45" s="17"/>
      <c r="H45" s="17" t="s">
        <v>22</v>
      </c>
      <c r="I45" s="17" t="s">
        <v>35</v>
      </c>
      <c r="J45" s="19">
        <v>1</v>
      </c>
      <c r="K45" s="17" t="s">
        <v>35</v>
      </c>
      <c r="L45" s="17" t="s">
        <v>35</v>
      </c>
      <c r="M45" s="7" t="s">
        <v>36</v>
      </c>
      <c r="N45" s="7" t="s">
        <v>34</v>
      </c>
    </row>
    <row r="46" spans="1:14" ht="15.75" customHeight="1">
      <c r="A46" s="20">
        <v>43</v>
      </c>
      <c r="B46" s="53"/>
      <c r="C46" s="57">
        <v>71221554564</v>
      </c>
      <c r="D46" s="56" t="s">
        <v>284</v>
      </c>
      <c r="E46" s="55" t="s">
        <v>300</v>
      </c>
      <c r="F46" s="18" t="s">
        <v>43</v>
      </c>
      <c r="G46" s="17"/>
      <c r="H46" s="17" t="s">
        <v>22</v>
      </c>
      <c r="I46" s="17" t="s">
        <v>35</v>
      </c>
      <c r="J46" s="19">
        <v>1</v>
      </c>
      <c r="K46" s="17" t="s">
        <v>35</v>
      </c>
      <c r="L46" s="17" t="s">
        <v>35</v>
      </c>
      <c r="M46" s="7" t="s">
        <v>36</v>
      </c>
      <c r="N46" s="7" t="s">
        <v>34</v>
      </c>
    </row>
    <row r="47" spans="1:14" ht="15.75" customHeight="1">
      <c r="A47" s="20">
        <v>44</v>
      </c>
      <c r="B47" s="53"/>
      <c r="C47" s="57">
        <v>80408551604</v>
      </c>
      <c r="D47" s="56" t="s">
        <v>285</v>
      </c>
      <c r="E47" s="55" t="s">
        <v>301</v>
      </c>
      <c r="F47" s="18" t="s">
        <v>43</v>
      </c>
      <c r="G47" s="17"/>
      <c r="H47" s="17" t="s">
        <v>22</v>
      </c>
      <c r="I47" s="17" t="s">
        <v>35</v>
      </c>
      <c r="J47" s="19">
        <v>1</v>
      </c>
      <c r="K47" s="17" t="s">
        <v>35</v>
      </c>
      <c r="L47" s="17" t="s">
        <v>35</v>
      </c>
      <c r="M47" s="7" t="s">
        <v>36</v>
      </c>
      <c r="N47" s="7" t="s">
        <v>34</v>
      </c>
    </row>
    <row r="48" spans="1:14" ht="15.75" customHeight="1">
      <c r="A48" s="20">
        <v>45</v>
      </c>
      <c r="B48" s="53"/>
      <c r="C48" s="57">
        <v>70906654244</v>
      </c>
      <c r="D48" s="56" t="s">
        <v>286</v>
      </c>
      <c r="E48" s="55" t="s">
        <v>302</v>
      </c>
      <c r="F48" s="18" t="s">
        <v>43</v>
      </c>
      <c r="G48" s="17"/>
      <c r="H48" s="17" t="s">
        <v>22</v>
      </c>
      <c r="I48" s="17" t="s">
        <v>35</v>
      </c>
      <c r="J48" s="19">
        <v>1</v>
      </c>
      <c r="K48" s="17" t="s">
        <v>35</v>
      </c>
      <c r="L48" s="17" t="s">
        <v>35</v>
      </c>
      <c r="M48" s="7" t="s">
        <v>36</v>
      </c>
      <c r="N48" s="7" t="s">
        <v>34</v>
      </c>
    </row>
    <row r="49" spans="1:14" ht="15.75" customHeight="1">
      <c r="A49" s="20">
        <v>46</v>
      </c>
      <c r="B49" s="53"/>
      <c r="C49" s="57">
        <v>80715651411</v>
      </c>
      <c r="D49" s="56" t="s">
        <v>287</v>
      </c>
      <c r="E49" s="55" t="s">
        <v>303</v>
      </c>
      <c r="F49" s="18" t="s">
        <v>43</v>
      </c>
      <c r="G49" s="17"/>
      <c r="H49" s="17" t="s">
        <v>22</v>
      </c>
      <c r="I49" s="17" t="s">
        <v>35</v>
      </c>
      <c r="J49" s="19">
        <v>1</v>
      </c>
      <c r="K49" s="17" t="s">
        <v>35</v>
      </c>
      <c r="L49" s="17" t="s">
        <v>35</v>
      </c>
      <c r="M49" s="7" t="s">
        <v>36</v>
      </c>
      <c r="N49" s="7" t="s">
        <v>34</v>
      </c>
    </row>
    <row r="50" spans="1:14" ht="15.75" customHeight="1">
      <c r="A50" s="20">
        <v>47</v>
      </c>
      <c r="B50" s="53"/>
      <c r="C50" s="57">
        <v>80527551067</v>
      </c>
      <c r="D50" s="56" t="s">
        <v>288</v>
      </c>
      <c r="E50" s="55" t="s">
        <v>304</v>
      </c>
      <c r="F50" s="18" t="s">
        <v>43</v>
      </c>
      <c r="G50" s="17"/>
      <c r="H50" s="17" t="s">
        <v>22</v>
      </c>
      <c r="I50" s="17" t="s">
        <v>35</v>
      </c>
      <c r="J50" s="19">
        <v>1</v>
      </c>
      <c r="K50" s="17" t="s">
        <v>35</v>
      </c>
      <c r="L50" s="17" t="s">
        <v>35</v>
      </c>
      <c r="M50" s="7" t="s">
        <v>36</v>
      </c>
      <c r="N50" s="7" t="s">
        <v>34</v>
      </c>
    </row>
    <row r="51" spans="1:14" ht="15.75" customHeight="1">
      <c r="A51" s="20">
        <v>48</v>
      </c>
      <c r="B51" s="53"/>
      <c r="C51" s="57">
        <v>71231553075</v>
      </c>
      <c r="D51" s="56" t="s">
        <v>289</v>
      </c>
      <c r="E51" s="55" t="s">
        <v>305</v>
      </c>
      <c r="F51" s="18" t="s">
        <v>43</v>
      </c>
      <c r="G51" s="17"/>
      <c r="H51" s="17" t="s">
        <v>22</v>
      </c>
      <c r="I51" s="17" t="s">
        <v>35</v>
      </c>
      <c r="J51" s="19">
        <v>1</v>
      </c>
      <c r="K51" s="17" t="s">
        <v>35</v>
      </c>
      <c r="L51" s="17" t="s">
        <v>35</v>
      </c>
      <c r="M51" s="7" t="s">
        <v>36</v>
      </c>
      <c r="N51" s="7" t="s">
        <v>34</v>
      </c>
    </row>
    <row r="52" spans="1:14" ht="15.75" customHeight="1">
      <c r="A52" s="20">
        <v>49</v>
      </c>
      <c r="B52" s="53"/>
      <c r="C52" s="57">
        <v>81125650974</v>
      </c>
      <c r="D52" s="56" t="s">
        <v>290</v>
      </c>
      <c r="E52" s="55" t="s">
        <v>306</v>
      </c>
      <c r="F52" s="18" t="s">
        <v>43</v>
      </c>
      <c r="G52" s="17"/>
      <c r="H52" s="17" t="s">
        <v>22</v>
      </c>
      <c r="I52" s="17" t="s">
        <v>35</v>
      </c>
      <c r="J52" s="19">
        <v>1</v>
      </c>
      <c r="K52" s="17" t="s">
        <v>35</v>
      </c>
      <c r="L52" s="17" t="s">
        <v>35</v>
      </c>
      <c r="M52" s="7" t="s">
        <v>36</v>
      </c>
      <c r="N52" s="7" t="s">
        <v>34</v>
      </c>
    </row>
    <row r="53" spans="1:14" ht="15.75" customHeight="1">
      <c r="A53" s="20">
        <v>50</v>
      </c>
      <c r="B53" s="53"/>
      <c r="C53" s="57">
        <v>71002553062</v>
      </c>
      <c r="D53" s="56" t="s">
        <v>291</v>
      </c>
      <c r="E53" s="55" t="s">
        <v>307</v>
      </c>
      <c r="F53" s="18" t="s">
        <v>43</v>
      </c>
      <c r="G53" s="17"/>
      <c r="H53" s="17" t="s">
        <v>22</v>
      </c>
      <c r="I53" s="17" t="s">
        <v>35</v>
      </c>
      <c r="J53" s="19">
        <v>1</v>
      </c>
      <c r="K53" s="17" t="s">
        <v>35</v>
      </c>
      <c r="L53" s="17" t="s">
        <v>35</v>
      </c>
      <c r="M53" s="7" t="s">
        <v>36</v>
      </c>
      <c r="N53" s="7" t="s">
        <v>34</v>
      </c>
    </row>
    <row r="54" spans="1:14" ht="15.75" customHeight="1">
      <c r="A54" s="20">
        <v>51</v>
      </c>
      <c r="B54" s="53"/>
      <c r="C54" s="57">
        <v>70326600282</v>
      </c>
      <c r="D54" s="56" t="s">
        <v>292</v>
      </c>
      <c r="E54" s="55" t="s">
        <v>308</v>
      </c>
      <c r="F54" s="18" t="s">
        <v>43</v>
      </c>
      <c r="G54" s="17"/>
      <c r="H54" s="17" t="s">
        <v>22</v>
      </c>
      <c r="I54" s="17" t="s">
        <v>35</v>
      </c>
      <c r="J54" s="19">
        <v>1</v>
      </c>
      <c r="K54" s="17" t="s">
        <v>35</v>
      </c>
      <c r="L54" s="17" t="s">
        <v>35</v>
      </c>
      <c r="M54" s="7" t="s">
        <v>36</v>
      </c>
      <c r="N54" s="7" t="s">
        <v>34</v>
      </c>
    </row>
    <row r="55" spans="1:14" ht="15.75" customHeight="1">
      <c r="A55" s="20">
        <v>52</v>
      </c>
      <c r="B55" s="53"/>
      <c r="C55" s="57">
        <v>81002600136</v>
      </c>
      <c r="D55" s="56" t="s">
        <v>293</v>
      </c>
      <c r="E55" s="55" t="s">
        <v>276</v>
      </c>
      <c r="F55" s="18" t="s">
        <v>43</v>
      </c>
      <c r="G55" s="17"/>
      <c r="H55" s="17" t="s">
        <v>22</v>
      </c>
      <c r="I55" s="17" t="s">
        <v>35</v>
      </c>
      <c r="J55" s="19">
        <v>1</v>
      </c>
      <c r="K55" s="17" t="s">
        <v>35</v>
      </c>
      <c r="L55" s="17" t="s">
        <v>35</v>
      </c>
      <c r="M55" s="7" t="s">
        <v>36</v>
      </c>
      <c r="N55" s="7" t="s">
        <v>34</v>
      </c>
    </row>
    <row r="56" spans="1:14" ht="15.75" customHeight="1">
      <c r="A56" s="20">
        <v>53</v>
      </c>
      <c r="B56" s="53"/>
      <c r="C56" s="57">
        <v>70326502341</v>
      </c>
      <c r="D56" s="56" t="s">
        <v>294</v>
      </c>
      <c r="E56" s="55" t="s">
        <v>309</v>
      </c>
      <c r="F56" s="18" t="s">
        <v>43</v>
      </c>
      <c r="G56" s="17"/>
      <c r="H56" s="17" t="s">
        <v>22</v>
      </c>
      <c r="I56" s="17" t="s">
        <v>35</v>
      </c>
      <c r="J56" s="19">
        <v>1</v>
      </c>
      <c r="K56" s="17" t="s">
        <v>35</v>
      </c>
      <c r="L56" s="17" t="s">
        <v>35</v>
      </c>
      <c r="M56" s="7" t="s">
        <v>36</v>
      </c>
      <c r="N56" s="7" t="s">
        <v>34</v>
      </c>
    </row>
    <row r="57" spans="1:14" ht="15.75" customHeight="1">
      <c r="A57" s="20">
        <v>54</v>
      </c>
      <c r="B57" s="53"/>
      <c r="C57" s="57">
        <v>80521550155</v>
      </c>
      <c r="D57" s="56" t="s">
        <v>295</v>
      </c>
      <c r="E57" s="55" t="s">
        <v>310</v>
      </c>
      <c r="F57" s="18" t="s">
        <v>43</v>
      </c>
      <c r="G57" s="17"/>
      <c r="H57" s="17" t="s">
        <v>22</v>
      </c>
      <c r="I57" s="17" t="s">
        <v>35</v>
      </c>
      <c r="J57" s="19">
        <v>1</v>
      </c>
      <c r="K57" s="17" t="s">
        <v>35</v>
      </c>
      <c r="L57" s="17" t="s">
        <v>35</v>
      </c>
      <c r="M57" s="7" t="s">
        <v>36</v>
      </c>
      <c r="N57" s="7" t="s">
        <v>34</v>
      </c>
    </row>
    <row r="58" spans="1:14" ht="15.75" customHeight="1">
      <c r="A58" s="20">
        <v>55</v>
      </c>
      <c r="B58" s="53"/>
      <c r="C58" s="57">
        <v>71030552748</v>
      </c>
      <c r="D58" s="56" t="s">
        <v>296</v>
      </c>
      <c r="E58" s="55" t="s">
        <v>311</v>
      </c>
      <c r="F58" s="18" t="s">
        <v>43</v>
      </c>
      <c r="G58" s="21"/>
      <c r="H58" s="21" t="s">
        <v>22</v>
      </c>
      <c r="I58" s="17" t="s">
        <v>35</v>
      </c>
      <c r="J58" s="19">
        <v>1</v>
      </c>
      <c r="K58" s="17" t="s">
        <v>35</v>
      </c>
      <c r="L58" s="17" t="s">
        <v>35</v>
      </c>
      <c r="M58" s="7" t="s">
        <v>36</v>
      </c>
      <c r="N58" s="7" t="s">
        <v>34</v>
      </c>
    </row>
    <row r="59" spans="1:14" ht="15.75" customHeight="1">
      <c r="A59" s="20">
        <v>56</v>
      </c>
      <c r="B59" s="53"/>
      <c r="C59" s="57">
        <v>80629550083</v>
      </c>
      <c r="D59" s="56" t="s">
        <v>297</v>
      </c>
      <c r="E59" s="55" t="s">
        <v>312</v>
      </c>
      <c r="F59" s="18" t="s">
        <v>43</v>
      </c>
      <c r="G59" s="16"/>
      <c r="H59" s="16" t="s">
        <v>22</v>
      </c>
      <c r="I59" s="17" t="s">
        <v>35</v>
      </c>
      <c r="J59" s="19">
        <v>1</v>
      </c>
      <c r="K59" s="17" t="s">
        <v>35</v>
      </c>
      <c r="L59" s="17" t="s">
        <v>35</v>
      </c>
      <c r="M59" s="7" t="s">
        <v>36</v>
      </c>
      <c r="N59" s="7" t="s">
        <v>34</v>
      </c>
    </row>
    <row r="60" spans="1:14" ht="15.75" customHeight="1">
      <c r="A60" s="20">
        <v>57</v>
      </c>
      <c r="B60" s="54"/>
      <c r="C60" s="2"/>
      <c r="D60" s="17" t="s">
        <v>313</v>
      </c>
      <c r="E60" s="16"/>
      <c r="F60" s="18" t="s">
        <v>43</v>
      </c>
      <c r="G60" s="16"/>
      <c r="H60" s="16" t="s">
        <v>22</v>
      </c>
      <c r="I60" s="17" t="s">
        <v>35</v>
      </c>
      <c r="J60" s="19">
        <v>1</v>
      </c>
      <c r="K60" s="17" t="s">
        <v>35</v>
      </c>
      <c r="L60" s="17" t="s">
        <v>35</v>
      </c>
      <c r="M60" s="7" t="s">
        <v>36</v>
      </c>
      <c r="N60" s="7" t="s">
        <v>34</v>
      </c>
    </row>
    <row r="61" spans="1:14" ht="15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5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5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5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5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5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5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5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5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5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5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5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5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5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5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5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5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5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5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5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31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31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31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31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31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31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31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31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31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31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31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31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31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31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31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31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31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31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31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31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31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31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31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31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31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31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31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31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31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31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31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31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31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31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31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31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31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31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31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31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31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31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31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31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31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31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31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31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31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31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31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31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31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31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31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5.7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31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31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31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31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31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31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31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31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31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31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31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31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31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31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31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31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31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1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15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15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15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15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15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15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15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15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15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15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15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15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15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15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15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15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15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15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15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15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15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15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15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15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15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15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15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15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15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15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15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15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15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31.5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15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15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15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15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31.5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15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31.5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15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15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31.5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15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15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31.5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15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15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31.5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31.5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31.5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31.5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31.5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31.5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31.5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31.5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31.5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31.5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15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15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15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15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15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15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15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15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15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15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15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15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15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15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15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15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15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15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15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15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15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15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15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15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15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15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15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15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15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15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15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15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15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31.5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31.5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31.5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31.5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31.5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31.5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31.5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31.5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31.5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31.5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31.5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31.5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31.5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31.5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31.5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31.5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31.5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31.5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31.5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31.5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31.5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31.5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31.5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31.5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31.5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31.5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31.5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31.5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31.5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31.5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31.5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3" customFormat="1" ht="31.5" customHeight="1"/>
    <row r="746" spans="1:14" s="3" customFormat="1" ht="31.5" customHeight="1"/>
    <row r="747" spans="1:14" ht="15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15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15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15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15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15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15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15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15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15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15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15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15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15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15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15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15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15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15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15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15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15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15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15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15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15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15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15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15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15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15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15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15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15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15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15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15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15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15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15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15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15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15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15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15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15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15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15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15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15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15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15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15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15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15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15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15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15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15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15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15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15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15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15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15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15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15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15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15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15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15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15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15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15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15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15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15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15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15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15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15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15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15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15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15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15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15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15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15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15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15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15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15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15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15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15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15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15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15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15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15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15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15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15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15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15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15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15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15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15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15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15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15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15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15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15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15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15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15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15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15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15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15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15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15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15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15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15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15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15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15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15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15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15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15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15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15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15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15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15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15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15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15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15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15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15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15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15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15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15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15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15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15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15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15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15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15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15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15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15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15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15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15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15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15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15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15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15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15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15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15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15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15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15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15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15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15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15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15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15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15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15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15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15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15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15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15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15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15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15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15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15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15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15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15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15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15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15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15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15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15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15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15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15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15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15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15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15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15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15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15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15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15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15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15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15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15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15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15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15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15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15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15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15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15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15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15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15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15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15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15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15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15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15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15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15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15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15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15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15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15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15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15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15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15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15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15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15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15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15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15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15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15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15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15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15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15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15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15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15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15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15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15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15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15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15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15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15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15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15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15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15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15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15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15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15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15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15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15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15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15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15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15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15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15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15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15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15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15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15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15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15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15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15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15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15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15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15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15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15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15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15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15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15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15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15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15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15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15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15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15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15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15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15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15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15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15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15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15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31.5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15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47.25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15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15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15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15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15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15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15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15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15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15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15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15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15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15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15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15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31.5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15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15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15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15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15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15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15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15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15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15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15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15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15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15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15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15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15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15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15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15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15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15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15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15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15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15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15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15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15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31.5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31.5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31.5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31.5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31.5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31.5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31.5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31.5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31.5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31.5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31.5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31.5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31.5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31.5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31.5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31.5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31.5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31.5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31.5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31.5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31.5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31.5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31.5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31.5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31.5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31.5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31.5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31.5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31.5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31.5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31.5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31.5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31.5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31.5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31.5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31.5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31.5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31.5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31.5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31.5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31.5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31.5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31.5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31.5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31.5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31.5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31.5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31.5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31.5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31.5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31.5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31.5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31.5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31.5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31.5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15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15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15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15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15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15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15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15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15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15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15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15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15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15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15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15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31.5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15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15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15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15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15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15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15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15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15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15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15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15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15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15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15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15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15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15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15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15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15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15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15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15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15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15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15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15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15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15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15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15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15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15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15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15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15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15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s="3" customFormat="1" ht="15" customHeight="1"/>
    <row r="1228" spans="1:14" ht="15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15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15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15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15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15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15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15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15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15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15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15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15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15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15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15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15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15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15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15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15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15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15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15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15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31.5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15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15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15" customHeight="1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15" customHeight="1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15" customHeight="1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15" customHeight="1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15" customHeight="1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15" customHeight="1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15" customHeight="1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15" customHeight="1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15" customHeight="1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15" customHeight="1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15" customHeight="1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31.5" customHeight="1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15" customHeight="1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15" customHeight="1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15" customHeight="1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15" customHeight="1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15" customHeight="1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31.5" customHeight="1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31.5" customHeight="1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31.5" customHeight="1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31.5" customHeight="1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31.5" customHeight="1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31.5" customHeight="1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31.5" customHeight="1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15" customHeight="1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31.5" customHeight="1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15" customHeight="1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31.5" customHeight="1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31.5" customHeight="1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31.5" customHeight="1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31.5" customHeight="1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31.5" customHeight="1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31.5" customHeight="1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31.5" customHeight="1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15" customHeight="1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31.5" customHeight="1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31.5" customHeight="1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31.5" customHeight="1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31.5" customHeight="1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31.5" customHeight="1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31.5" customHeight="1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31.5" customHeight="1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15" customHeight="1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31.5" customHeight="1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s="3" customFormat="1" ht="31.5" customHeight="1"/>
    <row r="1301" spans="1:14" ht="15" customHeight="1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15" customHeight="1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15" customHeight="1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15" customHeight="1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15" customHeight="1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15" customHeight="1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15" customHeight="1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15" customHeight="1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15" customHeight="1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15" customHeight="1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15" customHeight="1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15" customHeight="1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15" customHeight="1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15" customHeight="1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15" customHeight="1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15" customHeight="1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15" customHeight="1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15" customHeight="1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15" customHeight="1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15" customHeight="1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15" customHeight="1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15" customHeight="1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15" customHeight="1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15" customHeight="1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15" customHeight="1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15" customHeight="1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15" customHeight="1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15" customHeight="1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15" customHeight="1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15" customHeight="1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15" customHeight="1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15" customHeight="1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15" customHeight="1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15" customHeight="1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15" customHeight="1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15" customHeight="1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15" customHeight="1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15" customHeight="1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15" customHeight="1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15" customHeight="1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15" customHeight="1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15" customHeight="1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15" customHeight="1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15" customHeight="1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15" customHeight="1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15" customHeight="1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15" customHeight="1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15" customHeight="1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15" customHeight="1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15" customHeight="1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15" customHeight="1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15" customHeight="1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15" customHeight="1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15" customHeight="1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15" customHeight="1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15" customHeight="1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15" customHeight="1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15" customHeight="1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15" customHeight="1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15" customHeight="1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15" customHeight="1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15" customHeight="1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15" customHeight="1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15" customHeight="1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15" customHeight="1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15" customHeight="1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15" customHeight="1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15" customHeight="1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15" customHeight="1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15" customHeight="1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15" customHeight="1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15" customHeight="1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15" customHeight="1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15" customHeight="1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15" customHeight="1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15" customHeight="1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15" customHeight="1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15" customHeight="1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15" customHeight="1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15" customHeight="1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15" customHeight="1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15" customHeight="1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15" customHeight="1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15" customHeight="1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15" customHeight="1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15" customHeight="1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15" customHeight="1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15" customHeight="1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15" customHeight="1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15" customHeight="1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15" customHeight="1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15" customHeight="1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15" customHeight="1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15" customHeight="1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15" customHeight="1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15" customHeight="1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15" customHeight="1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15" customHeight="1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15" customHeight="1">
      <c r="A1399" s="3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15" customHeight="1">
      <c r="A1400" s="3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15" customHeight="1">
      <c r="A1401" s="3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15" customHeight="1">
      <c r="A1402" s="3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15" customHeight="1">
      <c r="A1403" s="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15" customHeight="1">
      <c r="A1404" s="3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15" customHeight="1">
      <c r="A1405" s="3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15" customHeight="1">
      <c r="A1406" s="3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15" customHeight="1">
      <c r="A1407" s="3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15" customHeight="1">
      <c r="A1408" s="3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15" customHeight="1">
      <c r="A1409" s="3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15" customHeight="1">
      <c r="A1410" s="3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15" customHeight="1">
      <c r="A1411" s="3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15" customHeight="1">
      <c r="A1412" s="3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15" customHeight="1">
      <c r="A1413" s="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15" customHeight="1">
      <c r="A1414" s="3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15" customHeight="1">
      <c r="A1415" s="3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15" customHeight="1">
      <c r="A1416" s="3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15" customHeight="1">
      <c r="A1417" s="3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15" customHeight="1">
      <c r="A1418" s="3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15" customHeight="1">
      <c r="A1419" s="3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15" customHeight="1">
      <c r="A1420" s="3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15" customHeight="1">
      <c r="A1421" s="3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15" customHeight="1">
      <c r="A1422" s="3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15" customHeight="1">
      <c r="A1423" s="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15" customHeight="1">
      <c r="A1424" s="3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15" customHeight="1">
      <c r="A1425" s="3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15" customHeight="1">
      <c r="A1426" s="3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14.5">
      <c r="A1427" s="10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14.5">
      <c r="A1428" s="10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14.5">
      <c r="A1429" s="10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14.5">
      <c r="A1430" s="1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14.5">
      <c r="A1431" s="10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14.5">
      <c r="A1432" s="10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14.5">
      <c r="A1433" s="10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14.5">
      <c r="A1434" s="10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14.5">
      <c r="A1435" s="10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14.5">
      <c r="A1436" s="10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14.5">
      <c r="A1437" s="10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14.5">
      <c r="A1438" s="10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14.5">
      <c r="A1439" s="10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14.5">
      <c r="A1440" s="1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14.5">
      <c r="A1441" s="10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14.5">
      <c r="A1442" s="10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14.5">
      <c r="A1443" s="10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14.5">
      <c r="A1444" s="10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14.5">
      <c r="A1445" s="10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14.5">
      <c r="A1446" s="10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14.5">
      <c r="A1447" s="10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14.5">
      <c r="A1448" s="10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14.5">
      <c r="A1449" s="10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14.5">
      <c r="A1450" s="1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14.5">
      <c r="A1451" s="10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14.5">
      <c r="A1452" s="10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14.5">
      <c r="A1453" s="10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14.5">
      <c r="A1454" s="10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14.5">
      <c r="A1455" s="10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14.5">
      <c r="A1456" s="10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14.5">
      <c r="A1457" s="10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14.5">
      <c r="A1458" s="10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14.5">
      <c r="A1459" s="10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14.5">
      <c r="A1460" s="1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14.5">
      <c r="A1461" s="10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14.5">
      <c r="A1462" s="10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14.5">
      <c r="A1463" s="10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14.5">
      <c r="A1464" s="10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14.5">
      <c r="A1465" s="10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14.5">
      <c r="A1466" s="10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14.5">
      <c r="A1467" s="10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14.5">
      <c r="A1468" s="10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14.5">
      <c r="A1469" s="10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14.5">
      <c r="A1470" s="1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14.5">
      <c r="A1471" s="10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14.5">
      <c r="A1472" s="10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14.5">
      <c r="A1473" s="10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14.5">
      <c r="A1474" s="10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14.5">
      <c r="A1475" s="10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14.5">
      <c r="A1476" s="10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14.5">
      <c r="A1477" s="10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14.5">
      <c r="A1478" s="10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14.5">
      <c r="A1479" s="10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14.5">
      <c r="A1480" s="1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14.5">
      <c r="A1481" s="10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14.5">
      <c r="A1482" s="10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14.5">
      <c r="A1483" s="10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14.5">
      <c r="A1484" s="10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14.5">
      <c r="A1485" s="10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14.5">
      <c r="A1486" s="10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14.5">
      <c r="A1487" s="10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14.5">
      <c r="A1488" s="10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14.5">
      <c r="A1489" s="10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14.5">
      <c r="A1490" s="1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14.5">
      <c r="A1491" s="10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14.5">
      <c r="A1492" s="10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14.5">
      <c r="A1493" s="10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14.5">
      <c r="A1494" s="10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14.5">
      <c r="A1495" s="10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14.5">
      <c r="A1496" s="10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14.5">
      <c r="A1497" s="10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14.5">
      <c r="A1498" s="10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14.5">
      <c r="A1499" s="10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14.5">
      <c r="A1500" s="1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14.5">
      <c r="A1501" s="10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14.5">
      <c r="A1502" s="10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14.5">
      <c r="A1503" s="10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14.5">
      <c r="A1504" s="10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14.5">
      <c r="A1505" s="10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14.5">
      <c r="A1506" s="10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14.5">
      <c r="A1507" s="10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14.5">
      <c r="A1508" s="10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14.5">
      <c r="A1509" s="10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14.5">
      <c r="A1510" s="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14.5">
      <c r="A1511" s="10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14.5">
      <c r="A1512" s="10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14.5">
      <c r="A1513" s="10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14.5">
      <c r="A1514" s="10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14.5">
      <c r="A1515" s="10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14.5">
      <c r="A1516" s="10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14.5">
      <c r="A1517" s="10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14.5">
      <c r="A1518" s="10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14.5">
      <c r="A1519" s="10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14.5">
      <c r="A1520" s="1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14.5">
      <c r="A1521" s="10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14.5">
      <c r="A1522" s="10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14.5">
      <c r="A1523" s="10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14.5">
      <c r="A1524" s="10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14.5">
      <c r="A1525" s="10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14.5">
      <c r="A1526" s="10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14.5">
      <c r="A1527" s="10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14.5">
      <c r="A1528" s="10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14.5">
      <c r="A1529" s="10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14.5">
      <c r="A1530" s="1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14.5">
      <c r="A1531" s="10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14.5">
      <c r="A1532" s="10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14.5">
      <c r="A1533" s="10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14.5">
      <c r="A1534" s="10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14.5">
      <c r="A1535" s="10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14.5">
      <c r="A1536" s="10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14.5">
      <c r="A1537" s="10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14.5">
      <c r="A1538" s="10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14.5">
      <c r="A1539" s="10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14.5">
      <c r="A1540" s="1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14.5">
      <c r="A1541" s="10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14.5">
      <c r="A1542" s="10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14.5">
      <c r="A1543" s="10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14.5">
      <c r="A1544" s="10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14.5">
      <c r="A1545" s="10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14.5">
      <c r="A1546" s="10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14.5">
      <c r="A1547" s="10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14.5">
      <c r="A1548" s="10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14.5">
      <c r="A1549" s="10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14.5">
      <c r="A1550" s="1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14.5">
      <c r="A1551" s="10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14.5">
      <c r="A1552" s="10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14.5">
      <c r="A1553" s="10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14.5">
      <c r="A1554" s="10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14.5">
      <c r="A1555" s="10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14.5">
      <c r="A1556" s="10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14.5">
      <c r="A1557" s="10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14.5">
      <c r="A1558" s="10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14.5">
      <c r="A1559" s="10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14.5">
      <c r="A1560" s="1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14.5">
      <c r="A1561" s="10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14.5">
      <c r="A1562" s="10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14.5">
      <c r="A1563" s="10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14.5">
      <c r="A1564" s="10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14.5">
      <c r="A1565" s="10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14.5">
      <c r="A1566" s="10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14.5">
      <c r="A1567" s="10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14.5">
      <c r="A1568" s="10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14.5">
      <c r="A1569" s="10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14.5">
      <c r="A1570" s="1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14.5">
      <c r="A1571" s="10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14.5">
      <c r="A1572" s="10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14.5">
      <c r="A1573" s="10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14.5">
      <c r="A1574" s="10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14.5">
      <c r="A1575" s="10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14.5">
      <c r="A1576" s="10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14.5">
      <c r="A1577" s="10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14.5">
      <c r="A1578" s="10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14.5">
      <c r="A1579" s="10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14.5">
      <c r="A1580" s="1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14.5">
      <c r="A1581" s="10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14.5">
      <c r="A1582" s="10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14.5">
      <c r="A1583" s="10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14.5">
      <c r="A1584" s="10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14.5">
      <c r="A1585" s="10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14.5">
      <c r="A1586" s="10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14.5">
      <c r="A1587" s="10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14.5">
      <c r="A1588" s="10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14.5">
      <c r="A1589" s="10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14.5">
      <c r="A1590" s="1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14.5">
      <c r="A1591" s="10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14.5">
      <c r="A1592" s="10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14.5">
      <c r="A1593" s="10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14.5">
      <c r="A1594" s="10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14.5">
      <c r="A1595" s="10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14.5">
      <c r="A1596" s="10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14.5">
      <c r="A1597" s="10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14.5">
      <c r="A1598" s="10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14.5">
      <c r="A1599" s="10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14.5">
      <c r="A1600" s="1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14.5">
      <c r="A1601" s="10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14.5">
      <c r="A1602" s="10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14.5">
      <c r="A1603" s="10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14.5">
      <c r="A1604" s="10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14.5">
      <c r="A1605" s="10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14.5">
      <c r="A1606" s="10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14.5">
      <c r="A1607" s="10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14.5">
      <c r="A1608" s="10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14.5">
      <c r="A1609" s="10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14.5">
      <c r="A1610" s="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14.5">
      <c r="A1611" s="10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14.5">
      <c r="A1612" s="10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14.5">
      <c r="A1613" s="10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14.5">
      <c r="A1614" s="10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14.5">
      <c r="A1615" s="10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14.5">
      <c r="A1616" s="10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14.5">
      <c r="A1617" s="10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14.5">
      <c r="A1618" s="10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14.5">
      <c r="A1619" s="10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14.5">
      <c r="A1620" s="1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14.5">
      <c r="A1621" s="10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14.5">
      <c r="A1622" s="10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14.5">
      <c r="A1623" s="10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14.5">
      <c r="A1624" s="10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14.5">
      <c r="A1625" s="10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14.5">
      <c r="A1626" s="10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14.5">
      <c r="A1627" s="10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14.5">
      <c r="A1628" s="10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14.5">
      <c r="A1629" s="10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14.5">
      <c r="A1630" s="1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14.5">
      <c r="A1631" s="10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14.5">
      <c r="A1632" s="10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14.5">
      <c r="A1633" s="10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14.5">
      <c r="A1634" s="10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14.5">
      <c r="A1635" s="10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14.5">
      <c r="A1636" s="10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14.5">
      <c r="A1637" s="10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14.5">
      <c r="A1638" s="10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14.5">
      <c r="A1639" s="10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14.5">
      <c r="A1640" s="1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14.5">
      <c r="A1641" s="10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14.5">
      <c r="A1642" s="10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14.5">
      <c r="A1643" s="10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14.5">
      <c r="A1644" s="10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14.5">
      <c r="A1645" s="10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14.5">
      <c r="A1646" s="10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14.5">
      <c r="A1647" s="10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14.5">
      <c r="A1648" s="10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14.5">
      <c r="A1649" s="10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14.5">
      <c r="A1650" s="1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14.5">
      <c r="A1651" s="10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14.5">
      <c r="A1652" s="10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14.5">
      <c r="A1653" s="10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14.5">
      <c r="A1654" s="10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14.5">
      <c r="A1655" s="10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14.5">
      <c r="A1656" s="10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14.5">
      <c r="A1657" s="10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14.5">
      <c r="A1658" s="10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14.5">
      <c r="A1659" s="10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14.5">
      <c r="A1660" s="1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14.5">
      <c r="A1661" s="10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14.5">
      <c r="A1662" s="10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14.5">
      <c r="A1663" s="10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14.5">
      <c r="A1664" s="10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14.5">
      <c r="A1665" s="10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14.5">
      <c r="A1666" s="10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14.5">
      <c r="A1667" s="10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14.5">
      <c r="A1668" s="10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14.5">
      <c r="A1669" s="10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14.5">
      <c r="A1670" s="1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14.5">
      <c r="A1671" s="10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14.5">
      <c r="A1672" s="10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14.5">
      <c r="A1673" s="10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14.5">
      <c r="A1674" s="10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14.5">
      <c r="A1675" s="10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14.5">
      <c r="A1676" s="10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14.5">
      <c r="A1677" s="10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14.5">
      <c r="A1678" s="10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14.5">
      <c r="A1679" s="10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14.5">
      <c r="A1680" s="1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14.5">
      <c r="A1681" s="10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14.5">
      <c r="A1682" s="10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14.5">
      <c r="A1683" s="10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14.5">
      <c r="A1684" s="10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14.5">
      <c r="A1685" s="10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14.5">
      <c r="A1686" s="10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14.5">
      <c r="A1687" s="10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14.5">
      <c r="A1688" s="10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14.5">
      <c r="A1689" s="10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14.5">
      <c r="A1690" s="1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14.5">
      <c r="A1691" s="10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14.5">
      <c r="A1692" s="10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14.5">
      <c r="A1693" s="10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14.5">
      <c r="A1694" s="10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14.5">
      <c r="A1695" s="10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14.5">
      <c r="A1696" s="10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14.5">
      <c r="A1697" s="10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14.5">
      <c r="A1698" s="10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14.5">
      <c r="A1699" s="10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14.5">
      <c r="A1700" s="1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14.5">
      <c r="A1701" s="10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14.5">
      <c r="A1702" s="10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14.5">
      <c r="A1703" s="10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14.5">
      <c r="A1704" s="10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14.5">
      <c r="A1705" s="10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14.5">
      <c r="A1706" s="10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14.5">
      <c r="A1707" s="10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14.5">
      <c r="A1708" s="10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14.5">
      <c r="A1709" s="10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14.5">
      <c r="A1710" s="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14.5">
      <c r="A1711" s="10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14.5">
      <c r="A1712" s="10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14.5">
      <c r="A1713" s="10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14.5">
      <c r="A1714" s="10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14.5">
      <c r="A1715" s="10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14.5">
      <c r="A1716" s="10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14.5">
      <c r="A1717" s="10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14.5">
      <c r="A1718" s="10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14.5">
      <c r="A1719" s="10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14.5">
      <c r="A1720" s="1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14.5">
      <c r="A1721" s="10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14.5">
      <c r="A1722" s="10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14.5">
      <c r="A1723" s="10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14.5">
      <c r="A1724" s="10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14.5">
      <c r="A1725" s="10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14.5">
      <c r="A1726" s="10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14.5">
      <c r="A1727" s="10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14.5">
      <c r="A1728" s="10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14.5">
      <c r="A1729" s="10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14.5">
      <c r="A1730" s="1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14.5">
      <c r="A1731" s="10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14.5">
      <c r="A1732" s="10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14.5">
      <c r="A1733" s="10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14.5">
      <c r="A1734" s="10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14.5">
      <c r="A1735" s="10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14.5">
      <c r="A1736" s="10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14.5">
      <c r="A1737" s="10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14.5">
      <c r="A1738" s="10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14.5">
      <c r="A1739" s="10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14.5">
      <c r="A1740" s="1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14.5">
      <c r="A1741" s="10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14.5">
      <c r="A1742" s="10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14.5">
      <c r="A1743" s="10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14.5">
      <c r="A1744" s="10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14.5">
      <c r="A1745" s="10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14.5">
      <c r="A1746" s="10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14.5">
      <c r="A1747" s="10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14.5">
      <c r="A1748" s="10"/>
      <c r="C1748"/>
      <c r="D1748"/>
      <c r="E1748"/>
      <c r="F1748"/>
      <c r="G1748"/>
      <c r="H1748"/>
      <c r="I1748"/>
      <c r="J1748"/>
      <c r="K1748"/>
      <c r="L1748"/>
      <c r="M1748"/>
      <c r="N1748"/>
    </row>
  </sheetData>
  <mergeCells count="2">
    <mergeCell ref="A1:N2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Мектеп директор</vt:lpstr>
      <vt:lpstr>11 сынып мектеп бітірушілер</vt:lpstr>
      <vt:lpstr>9 сынып мектеп бітірушілерЛист3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2023-04-13T05:28:36Z</cp:lastPrinted>
  <dcterms:created xsi:type="dcterms:W3CDTF">2023-03-02T06:18:45Z</dcterms:created>
  <dcterms:modified xsi:type="dcterms:W3CDTF">2023-12-08T07:05:17Z</dcterms:modified>
</cp:coreProperties>
</file>